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\Documents\3. Gl. Kirkebjerg Vand og Grund\2018 Gl. Kirkebjerg\"/>
    </mc:Choice>
  </mc:AlternateContent>
  <xr:revisionPtr revIDLastSave="0" documentId="13_ncr:1_{1AFCC409-5771-4FA6-92D2-003D16F95EEF}" xr6:coauthVersionLast="40" xr6:coauthVersionMax="40" xr10:uidLastSave="{00000000-0000-0000-0000-000000000000}"/>
  <bookViews>
    <workbookView xWindow="0" yWindow="0" windowWidth="19200" windowHeight="10785" xr2:uid="{AA6CC697-3DFC-4B02-9E0D-2DD568B48F28}"/>
  </bookViews>
  <sheets>
    <sheet name="Regnskab 31.12.2018" sheetId="3" r:id="rId1"/>
    <sheet name="Regn 2018 31.12" sheetId="2" r:id="rId2"/>
    <sheet name="Regn 2018 ac" sheetId="1" r:id="rId3"/>
  </sheets>
  <definedNames>
    <definedName name="_xlnm.Print_Area" localSheetId="1">'Regn 2018 31.12'!$A$1:$I$189</definedName>
    <definedName name="_xlnm.Print_Area" localSheetId="2">'Regn 2018 ac'!$A$1:$I$180</definedName>
    <definedName name="_xlnm.Print_Area" localSheetId="0">'Regnskab 31.12.2018'!$A$1:$I$101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3" l="1"/>
  <c r="H89" i="3"/>
  <c r="G89" i="3"/>
  <c r="H11" i="3" s="1"/>
  <c r="F89" i="3"/>
  <c r="I40" i="3"/>
  <c r="I31" i="3"/>
  <c r="I11" i="3"/>
  <c r="I16" i="3" s="1"/>
  <c r="G11" i="3"/>
  <c r="I101" i="2"/>
  <c r="H16" i="3" l="1"/>
  <c r="H45" i="3" s="1"/>
  <c r="I45" i="3" s="1"/>
  <c r="I48" i="3" s="1"/>
  <c r="J57" i="3" s="1"/>
  <c r="H163" i="2"/>
  <c r="G163" i="2"/>
  <c r="H9" i="2" s="1"/>
  <c r="F163" i="2"/>
  <c r="H149" i="2"/>
  <c r="I70" i="2" s="1"/>
  <c r="I77" i="2" s="1"/>
  <c r="I79" i="2" s="1"/>
  <c r="G149" i="2"/>
  <c r="H70" i="2" s="1"/>
  <c r="F149" i="2"/>
  <c r="G70" i="2" s="1"/>
  <c r="I92" i="2"/>
  <c r="G77" i="2"/>
  <c r="G79" i="2" s="1"/>
  <c r="I35" i="2"/>
  <c r="I11" i="2"/>
  <c r="I15" i="2" s="1"/>
  <c r="G9" i="2"/>
  <c r="G11" i="2" s="1"/>
  <c r="G15" i="2" s="1"/>
  <c r="H8" i="2" l="1"/>
  <c r="H11" i="2" s="1"/>
  <c r="H15" i="2" s="1"/>
  <c r="H44" i="2" s="1"/>
  <c r="I44" i="2" s="1"/>
  <c r="I46" i="2" s="1"/>
  <c r="J46" i="2" s="1"/>
  <c r="H154" i="1"/>
  <c r="G154" i="1"/>
  <c r="F154" i="1"/>
  <c r="H140" i="1"/>
  <c r="G140" i="1"/>
  <c r="G142" i="1" s="1"/>
  <c r="F140" i="1"/>
  <c r="A105" i="1"/>
  <c r="I89" i="1"/>
  <c r="I83" i="1"/>
  <c r="G77" i="1"/>
  <c r="G75" i="1"/>
  <c r="I70" i="1"/>
  <c r="I75" i="1" s="1"/>
  <c r="I77" i="1" s="1"/>
  <c r="I35" i="1"/>
  <c r="I15" i="1"/>
  <c r="I11" i="1"/>
  <c r="H9" i="1"/>
  <c r="G9" i="1"/>
  <c r="G11" i="1" s="1"/>
  <c r="G15" i="1" s="1"/>
  <c r="H77" i="2" l="1"/>
  <c r="H79" i="2" s="1"/>
  <c r="H106" i="2" s="1"/>
  <c r="I106" i="2" s="1"/>
  <c r="I109" i="2" s="1"/>
  <c r="J109" i="2" s="1"/>
  <c r="J118" i="2" s="1"/>
  <c r="H70" i="1"/>
  <c r="H75" i="1" s="1"/>
  <c r="H77" i="1" s="1"/>
  <c r="H98" i="1" s="1"/>
  <c r="I98" i="1" s="1"/>
  <c r="I101" i="1" s="1"/>
  <c r="J101" i="1" s="1"/>
  <c r="H8" i="1"/>
  <c r="H11" i="1" s="1"/>
  <c r="H15" i="1" s="1"/>
  <c r="H44" i="1" s="1"/>
  <c r="I44" i="1" s="1"/>
  <c r="I46" i="1" s="1"/>
  <c r="J46" i="1" s="1"/>
  <c r="J110" i="1" s="1"/>
  <c r="K23" i="1" s="1"/>
</calcChain>
</file>

<file path=xl/sharedStrings.xml><?xml version="1.0" encoding="utf-8"?>
<sst xmlns="http://schemas.openxmlformats.org/spreadsheetml/2006/main" count="310" uniqueCount="99">
  <si>
    <t>Gl. Kirkebjerg Andelsvandværk</t>
  </si>
  <si>
    <t xml:space="preserve"> </t>
  </si>
  <si>
    <t>Driftsregnskab  30.09.2018</t>
  </si>
  <si>
    <t xml:space="preserve">Budget </t>
  </si>
  <si>
    <t>Realiseret</t>
  </si>
  <si>
    <t>Driftsbidrag  og salg fra 125 andelshavere 2563/m3</t>
  </si>
  <si>
    <t xml:space="preserve">  - Andel i fællesudgifter</t>
  </si>
  <si>
    <t>bilag nr 1</t>
  </si>
  <si>
    <t xml:space="preserve">    Vandforsyning</t>
  </si>
  <si>
    <t>bilag nr 2</t>
  </si>
  <si>
    <t>Driftsresultat før finans</t>
  </si>
  <si>
    <t>Renteindtægter</t>
  </si>
  <si>
    <t>Kursgevinst</t>
  </si>
  <si>
    <t>Nettoresultat</t>
  </si>
  <si>
    <t>Status pr 30.09.2018</t>
  </si>
  <si>
    <t>Aktiver</t>
  </si>
  <si>
    <t>Penge</t>
  </si>
  <si>
    <t xml:space="preserve">   Nordea 2430 - 0430111744</t>
  </si>
  <si>
    <t xml:space="preserve">   Nordea indskud</t>
  </si>
  <si>
    <t>Tilgodehavende moms</t>
  </si>
  <si>
    <t>Aktiver i alt</t>
  </si>
  <si>
    <t>Passiver</t>
  </si>
  <si>
    <t>Gæld</t>
  </si>
  <si>
    <t>Grundejerforeningen</t>
  </si>
  <si>
    <t>Kapitalkonto</t>
  </si>
  <si>
    <t xml:space="preserve">   Saldo primo</t>
  </si>
  <si>
    <t xml:space="preserve">   Årets overskud</t>
  </si>
  <si>
    <t>Passiver i alt</t>
  </si>
  <si>
    <t>Helgenæs, den 30.09.2018</t>
  </si>
  <si>
    <t>Formand</t>
  </si>
  <si>
    <t>Kasserer</t>
  </si>
  <si>
    <t>Revisor</t>
  </si>
  <si>
    <t>Gl. Kirkebjerg Grundejerforening</t>
  </si>
  <si>
    <t>Kontingent fra 122 grundejere</t>
  </si>
  <si>
    <t xml:space="preserve">    Telefon  slutafregnet</t>
  </si>
  <si>
    <t>0</t>
  </si>
  <si>
    <t xml:space="preserve">    Vejudgifter  </t>
  </si>
  <si>
    <t>Driftsresultat</t>
  </si>
  <si>
    <t>Tilgode hos vandværket</t>
  </si>
  <si>
    <t>Restancer</t>
  </si>
  <si>
    <t>Vejarealer, matr nr 2e, 8d og 7c</t>
  </si>
  <si>
    <t>Hensat til sti</t>
  </si>
  <si>
    <t>Bilag til årsregnskab 30.09.2018</t>
  </si>
  <si>
    <t>Bilag nr 1 - Fællesudgifter</t>
  </si>
  <si>
    <t>Aktiviteter</t>
  </si>
  <si>
    <t>Bestyrelseshonorar</t>
  </si>
  <si>
    <t>Forsikring</t>
  </si>
  <si>
    <t>Gebyrer</t>
  </si>
  <si>
    <t>Gaver</t>
  </si>
  <si>
    <t>Generalforsamling og møder</t>
  </si>
  <si>
    <t>Kørsestilskud</t>
  </si>
  <si>
    <t>Fritidshusejerne Forening</t>
  </si>
  <si>
    <t xml:space="preserve">Kontorhold </t>
  </si>
  <si>
    <t>Opkrævningssystem</t>
  </si>
  <si>
    <t xml:space="preserve">Snerydning </t>
  </si>
  <si>
    <t>Vedligehold og reparationer</t>
  </si>
  <si>
    <t>Fællesudgifter i alt</t>
  </si>
  <si>
    <t/>
  </si>
  <si>
    <t>Halvdelen heraf udgør</t>
  </si>
  <si>
    <t>Bilag nr 2 - Vandforsyning</t>
  </si>
  <si>
    <t>Reparationer</t>
  </si>
  <si>
    <t>Vandaflæsning</t>
  </si>
  <si>
    <t>Vandafgift til staten - 2.563 m/3 a kr 6,25</t>
  </si>
  <si>
    <t>Vandanalyser</t>
  </si>
  <si>
    <t>Driftsbidrag til HP (2.790 m/3  )</t>
  </si>
  <si>
    <t>Vandforsyning i alt</t>
  </si>
  <si>
    <t>Bilag nr 3 - Takster</t>
  </si>
  <si>
    <t>Kontingent år</t>
  </si>
  <si>
    <t>Vandværk fast afgift</t>
  </si>
  <si>
    <t>Kubikmeterpris</t>
  </si>
  <si>
    <t>Vandafgift til staten</t>
  </si>
  <si>
    <t>Grundejerforening</t>
  </si>
  <si>
    <t>Nordea</t>
  </si>
  <si>
    <t>Driftsregnskab  2018</t>
  </si>
  <si>
    <t>Status pr 31.12.2018</t>
  </si>
  <si>
    <t>Bilag til årsregnskab 2018</t>
  </si>
  <si>
    <t xml:space="preserve">   Fusionskonto Vandværket</t>
  </si>
  <si>
    <t>Aktiviteter/Førstehjælp</t>
  </si>
  <si>
    <t xml:space="preserve">Vandafgift til staten - </t>
  </si>
  <si>
    <t>Driftsbidrag til Stødov Vandværk AMBA</t>
  </si>
  <si>
    <t>2430-0430-111744</t>
  </si>
  <si>
    <t>Indskud</t>
  </si>
  <si>
    <t>Helgenæs, den 10.01.2019</t>
  </si>
  <si>
    <t>Kørselstilskud</t>
  </si>
  <si>
    <t>Gaver og lign.</t>
  </si>
  <si>
    <t>Kreditorer</t>
  </si>
  <si>
    <t xml:space="preserve">  Skyldig A-skat</t>
  </si>
  <si>
    <t xml:space="preserve">  Skyldig bestyrelseshonorar</t>
  </si>
  <si>
    <t>Hjemmeside</t>
  </si>
  <si>
    <t>Gl. Kirkebjerg Grundejerforening CVR 40047441</t>
  </si>
  <si>
    <t>Vejudgifter</t>
  </si>
  <si>
    <t xml:space="preserve">  - Udgifter </t>
  </si>
  <si>
    <t>Bilag nr 1</t>
  </si>
  <si>
    <t>Bilag nr 1 - Udgifter</t>
  </si>
  <si>
    <t>Udgifter i alt</t>
  </si>
  <si>
    <t xml:space="preserve">Kontingent </t>
  </si>
  <si>
    <t>Rykkergebyr nr 1</t>
  </si>
  <si>
    <t>Rykkergebyr nr 2</t>
  </si>
  <si>
    <t>Bilag nr 2 - Takster og gebyrer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</si>
</sst>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0"/>
      <name val="Arial"/>
    </font>
    <font>
      <sz val="11"/>
      <color indexed="10"/>
      <name val="Arial"/>
      <family val="2"/>
    </font>
    <font>
      <sz val="10"/>
      <color indexed="10"/>
      <name val="Arial"/>
    </font>
    <font>
      <u val="singleAccounting"/>
      <sz val="1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8B898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Border="1" applyAlignment="1">
      <alignment horizontal="centerContinuous"/>
    </xf>
    <xf numFmtId="2" fontId="0" fillId="0" borderId="0" xfId="0" applyNumberFormat="1" applyBorder="1"/>
    <xf numFmtId="0" fontId="2" fillId="0" borderId="0" xfId="0" applyFont="1" applyBorder="1"/>
    <xf numFmtId="4" fontId="3" fillId="0" borderId="0" xfId="0" applyNumberFormat="1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/>
    <xf numFmtId="4" fontId="4" fillId="0" borderId="0" xfId="0" applyNumberFormat="1" applyFont="1" applyBorder="1"/>
    <xf numFmtId="0" fontId="6" fillId="0" borderId="0" xfId="0" applyFont="1" applyBorder="1" applyAlignment="1">
      <alignment horizontal="centerContinuous"/>
    </xf>
    <xf numFmtId="0" fontId="6" fillId="0" borderId="0" xfId="0" applyFont="1" applyBorder="1"/>
    <xf numFmtId="4" fontId="7" fillId="0" borderId="0" xfId="0" applyNumberFormat="1" applyFont="1" applyBorder="1"/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0" xfId="0" applyFont="1" applyBorder="1"/>
    <xf numFmtId="4" fontId="8" fillId="0" borderId="0" xfId="0" applyNumberFormat="1" applyFont="1" applyBorder="1"/>
    <xf numFmtId="3" fontId="8" fillId="0" borderId="9" xfId="0" applyNumberFormat="1" applyFont="1" applyBorder="1"/>
    <xf numFmtId="3" fontId="8" fillId="0" borderId="9" xfId="0" applyNumberFormat="1" applyFont="1" applyBorder="1" applyAlignment="1">
      <alignment horizontal="right"/>
    </xf>
    <xf numFmtId="3" fontId="8" fillId="0" borderId="10" xfId="0" applyNumberFormat="1" applyFont="1" applyBorder="1"/>
    <xf numFmtId="0" fontId="8" fillId="0" borderId="7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3" fontId="9" fillId="0" borderId="12" xfId="0" applyNumberFormat="1" applyFont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0" fontId="9" fillId="0" borderId="0" xfId="0" applyFont="1" applyBorder="1"/>
    <xf numFmtId="0" fontId="10" fillId="0" borderId="0" xfId="0" applyFont="1" applyBorder="1" applyAlignment="1"/>
    <xf numFmtId="4" fontId="11" fillId="0" borderId="0" xfId="0" applyNumberFormat="1" applyFont="1" applyBorder="1" applyAlignment="1"/>
    <xf numFmtId="0" fontId="10" fillId="0" borderId="0" xfId="0" applyFont="1" applyBorder="1"/>
    <xf numFmtId="0" fontId="13" fillId="0" borderId="0" xfId="0" applyFont="1" applyBorder="1" applyAlignment="1"/>
    <xf numFmtId="4" fontId="4" fillId="0" borderId="0" xfId="0" applyNumberFormat="1" applyFont="1" applyBorder="1" applyAlignment="1"/>
    <xf numFmtId="0" fontId="13" fillId="0" borderId="0" xfId="0" applyFont="1" applyBorder="1"/>
    <xf numFmtId="3" fontId="8" fillId="0" borderId="0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3" fontId="9" fillId="0" borderId="2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2" fontId="14" fillId="0" borderId="0" xfId="0" applyNumberFormat="1" applyFont="1" applyBorder="1" applyAlignment="1">
      <alignment horizontal="right"/>
    </xf>
    <xf numFmtId="1" fontId="9" fillId="0" borderId="0" xfId="0" applyNumberFormat="1" applyFont="1" applyBorder="1"/>
    <xf numFmtId="1" fontId="8" fillId="0" borderId="0" xfId="0" applyNumberFormat="1" applyFont="1" applyBorder="1"/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right"/>
    </xf>
    <xf numFmtId="3" fontId="9" fillId="0" borderId="8" xfId="0" applyNumberFormat="1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0" fontId="8" fillId="0" borderId="12" xfId="0" applyFont="1" applyBorder="1"/>
    <xf numFmtId="0" fontId="8" fillId="0" borderId="12" xfId="0" applyFont="1" applyBorder="1" applyAlignment="1">
      <alignment horizontal="left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4" fontId="11" fillId="0" borderId="0" xfId="0" applyNumberFormat="1" applyFont="1" applyBorder="1"/>
    <xf numFmtId="0" fontId="0" fillId="0" borderId="7" xfId="0" applyBorder="1"/>
    <xf numFmtId="0" fontId="0" fillId="0" borderId="8" xfId="0" applyBorder="1"/>
    <xf numFmtId="0" fontId="8" fillId="0" borderId="7" xfId="0" applyFont="1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8" fillId="0" borderId="0" xfId="2" applyNumberFormat="1" applyFont="1" applyBorder="1" applyAlignment="1">
      <alignment horizontal="right"/>
    </xf>
    <xf numFmtId="164" fontId="8" fillId="0" borderId="0" xfId="2" applyNumberFormat="1" applyFont="1" applyBorder="1" applyAlignment="1">
      <alignment horizontal="center"/>
    </xf>
    <xf numFmtId="164" fontId="8" fillId="0" borderId="8" xfId="2" applyNumberFormat="1" applyFont="1" applyBorder="1" applyAlignment="1">
      <alignment horizontal="center"/>
    </xf>
    <xf numFmtId="0" fontId="8" fillId="0" borderId="7" xfId="0" quotePrefix="1" applyFont="1" applyBorder="1"/>
    <xf numFmtId="164" fontId="8" fillId="0" borderId="8" xfId="2" applyNumberFormat="1" applyFont="1" applyBorder="1" applyAlignment="1">
      <alignment horizontal="right"/>
    </xf>
    <xf numFmtId="164" fontId="8" fillId="0" borderId="0" xfId="2" quotePrefix="1" applyNumberFormat="1" applyFont="1" applyBorder="1" applyAlignment="1">
      <alignment horizontal="right"/>
    </xf>
    <xf numFmtId="164" fontId="8" fillId="0" borderId="8" xfId="2" quotePrefix="1" applyNumberFormat="1" applyFont="1" applyBorder="1" applyAlignment="1">
      <alignment horizontal="right"/>
    </xf>
    <xf numFmtId="0" fontId="9" fillId="0" borderId="11" xfId="0" applyFont="1" applyBorder="1"/>
    <xf numFmtId="0" fontId="9" fillId="0" borderId="12" xfId="0" applyFont="1" applyBorder="1"/>
    <xf numFmtId="164" fontId="9" fillId="0" borderId="12" xfId="2" applyNumberFormat="1" applyFont="1" applyBorder="1" applyAlignment="1">
      <alignment horizontal="right"/>
    </xf>
    <xf numFmtId="164" fontId="9" fillId="0" borderId="13" xfId="2" applyNumberFormat="1" applyFont="1" applyBorder="1" applyAlignment="1">
      <alignment horizontal="right"/>
    </xf>
    <xf numFmtId="1" fontId="0" fillId="0" borderId="0" xfId="0" applyNumberFormat="1" applyBorder="1"/>
    <xf numFmtId="0" fontId="13" fillId="0" borderId="7" xfId="0" applyFont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8" fillId="0" borderId="8" xfId="0" applyFont="1" applyBorder="1"/>
    <xf numFmtId="164" fontId="8" fillId="0" borderId="8" xfId="2" applyNumberFormat="1" applyFont="1" applyBorder="1"/>
    <xf numFmtId="0" fontId="8" fillId="0" borderId="11" xfId="0" applyFont="1" applyBorder="1"/>
    <xf numFmtId="0" fontId="8" fillId="0" borderId="13" xfId="0" applyFont="1" applyBorder="1"/>
    <xf numFmtId="0" fontId="9" fillId="0" borderId="1" xfId="0" applyFont="1" applyBorder="1"/>
    <xf numFmtId="0" fontId="9" fillId="0" borderId="2" xfId="0" applyFont="1" applyBorder="1"/>
    <xf numFmtId="3" fontId="9" fillId="0" borderId="3" xfId="0" applyNumberFormat="1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2" applyNumberFormat="1" applyFont="1" applyBorder="1" applyAlignment="1">
      <alignment horizontal="center"/>
    </xf>
    <xf numFmtId="164" fontId="6" fillId="0" borderId="8" xfId="2" applyNumberFormat="1" applyFont="1" applyBorder="1" applyAlignment="1">
      <alignment horizontal="center"/>
    </xf>
    <xf numFmtId="164" fontId="8" fillId="0" borderId="0" xfId="2" applyNumberFormat="1" applyFont="1" applyBorder="1"/>
    <xf numFmtId="164" fontId="8" fillId="0" borderId="14" xfId="2" applyNumberFormat="1" applyFont="1" applyBorder="1"/>
    <xf numFmtId="164" fontId="9" fillId="0" borderId="2" xfId="2" applyNumberFormat="1" applyFont="1" applyBorder="1"/>
    <xf numFmtId="3" fontId="9" fillId="0" borderId="3" xfId="2" applyNumberFormat="1" applyFont="1" applyBorder="1"/>
    <xf numFmtId="2" fontId="15" fillId="0" borderId="0" xfId="0" applyNumberFormat="1" applyFont="1" applyBorder="1"/>
    <xf numFmtId="2" fontId="0" fillId="0" borderId="8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9" fillId="0" borderId="8" xfId="0" applyFont="1" applyBorder="1" applyAlignment="1">
      <alignment horizontal="centerContinuous"/>
    </xf>
    <xf numFmtId="0" fontId="2" fillId="0" borderId="7" xfId="0" applyFont="1" applyBorder="1"/>
    <xf numFmtId="0" fontId="2" fillId="0" borderId="8" xfId="0" applyFont="1" applyBorder="1"/>
    <xf numFmtId="0" fontId="8" fillId="0" borderId="14" xfId="0" applyFont="1" applyBorder="1"/>
    <xf numFmtId="0" fontId="9" fillId="0" borderId="7" xfId="0" applyFont="1" applyBorder="1"/>
    <xf numFmtId="164" fontId="9" fillId="0" borderId="14" xfId="2" applyNumberFormat="1" applyFont="1" applyBorder="1"/>
    <xf numFmtId="0" fontId="9" fillId="0" borderId="8" xfId="0" applyFont="1" applyBorder="1"/>
    <xf numFmtId="0" fontId="3" fillId="0" borderId="8" xfId="0" applyFont="1" applyBorder="1"/>
    <xf numFmtId="0" fontId="9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/>
    <xf numFmtId="1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9" fillId="0" borderId="4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166" fontId="1" fillId="0" borderId="0" xfId="1" applyNumberFormat="1" applyBorder="1" applyAlignment="1">
      <alignment horizontal="right"/>
    </xf>
    <xf numFmtId="4" fontId="4" fillId="0" borderId="0" xfId="0" applyNumberFormat="1" applyFont="1" applyBorder="1" applyAlignment="1">
      <alignment horizontal="centerContinuous"/>
    </xf>
    <xf numFmtId="0" fontId="0" fillId="0" borderId="0" xfId="0" applyFill="1" applyBorder="1"/>
    <xf numFmtId="0" fontId="0" fillId="0" borderId="0" xfId="0" quotePrefix="1" applyBorder="1" applyAlignment="1">
      <alignment horizontal="center"/>
    </xf>
    <xf numFmtId="166" fontId="1" fillId="0" borderId="0" xfId="1" quotePrefix="1" applyNumberFormat="1" applyBorder="1" applyAlignment="1">
      <alignment horizontal="right"/>
    </xf>
    <xf numFmtId="4" fontId="4" fillId="0" borderId="0" xfId="0" applyNumberFormat="1" applyFont="1" applyBorder="1" applyAlignment="1">
      <alignment horizontal="center"/>
    </xf>
    <xf numFmtId="166" fontId="1" fillId="0" borderId="0" xfId="1" applyNumberFormat="1" applyBorder="1"/>
    <xf numFmtId="164" fontId="8" fillId="0" borderId="8" xfId="0" applyNumberFormat="1" applyFont="1" applyBorder="1"/>
    <xf numFmtId="164" fontId="8" fillId="0" borderId="13" xfId="0" applyNumberFormat="1" applyFont="1" applyBorder="1"/>
    <xf numFmtId="3" fontId="8" fillId="0" borderId="0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top"/>
    </xf>
    <xf numFmtId="164" fontId="8" fillId="0" borderId="8" xfId="2" applyNumberFormat="1" applyFont="1" applyBorder="1" applyAlignment="1"/>
    <xf numFmtId="164" fontId="8" fillId="0" borderId="8" xfId="2" quotePrefix="1" applyNumberFormat="1" applyFont="1" applyBorder="1" applyAlignment="1"/>
    <xf numFmtId="164" fontId="9" fillId="0" borderId="13" xfId="2" applyNumberFormat="1" applyFont="1" applyBorder="1" applyAlignment="1"/>
    <xf numFmtId="0" fontId="3" fillId="0" borderId="0" xfId="0" applyFont="1" applyBorder="1" applyAlignment="1">
      <alignment horizontal="center" vertical="top"/>
    </xf>
    <xf numFmtId="166" fontId="8" fillId="0" borderId="8" xfId="1" applyNumberFormat="1" applyFont="1" applyBorder="1" applyAlignment="1"/>
    <xf numFmtId="0" fontId="8" fillId="0" borderId="17" xfId="0" applyFont="1" applyBorder="1"/>
    <xf numFmtId="164" fontId="16" fillId="0" borderId="0" xfId="2" applyNumberFormat="1" applyFont="1" applyBorder="1"/>
    <xf numFmtId="166" fontId="8" fillId="0" borderId="0" xfId="1" applyNumberFormat="1" applyFont="1" applyBorder="1"/>
    <xf numFmtId="166" fontId="8" fillId="0" borderId="0" xfId="1" applyNumberFormat="1" applyFont="1" applyBorder="1" applyAlignment="1">
      <alignment horizontal="right"/>
    </xf>
    <xf numFmtId="166" fontId="8" fillId="0" borderId="14" xfId="1" applyNumberFormat="1" applyFont="1" applyBorder="1"/>
    <xf numFmtId="166" fontId="8" fillId="0" borderId="0" xfId="1" applyNumberFormat="1" applyFont="1" applyBorder="1" applyAlignment="1"/>
    <xf numFmtId="164" fontId="8" fillId="0" borderId="18" xfId="2" applyNumberFormat="1" applyFont="1" applyBorder="1" applyAlignment="1">
      <alignment horizontal="right"/>
    </xf>
    <xf numFmtId="164" fontId="8" fillId="0" borderId="19" xfId="2" applyNumberFormat="1" applyFont="1" applyBorder="1" applyAlignment="1">
      <alignment horizontal="right"/>
    </xf>
    <xf numFmtId="164" fontId="8" fillId="0" borderId="20" xfId="2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1000-sep (2 dec)_VAND" xfId="2" xr:uid="{8ABD1D91-C3CA-4725-8465-1D078BE93095}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7193-ABAB-497B-AD8C-FB81B0BE25D2}">
  <dimension ref="A1:AA176"/>
  <sheetViews>
    <sheetView tabSelected="1" zoomScaleNormal="100" workbookViewId="0">
      <selection activeCell="J33" sqref="J33"/>
    </sheetView>
  </sheetViews>
  <sheetFormatPr defaultRowHeight="12.75" x14ac:dyDescent="0.2"/>
  <cols>
    <col min="1" max="5" width="9.140625" style="8"/>
    <col min="6" max="8" width="12.7109375" style="8" bestFit="1" customWidth="1"/>
    <col min="9" max="9" width="12.42578125" style="8" bestFit="1" customWidth="1"/>
    <col min="10" max="10" width="17.42578125" style="8" customWidth="1"/>
    <col min="11" max="13" width="9.140625" style="8"/>
    <col min="14" max="14" width="13" style="9" bestFit="1" customWidth="1"/>
    <col min="15" max="15" width="9.140625" style="8"/>
    <col min="16" max="16" width="11.5703125" style="8" customWidth="1"/>
    <col min="17" max="261" width="9.140625" style="8"/>
    <col min="262" max="262" width="11.28515625" style="8" bestFit="1" customWidth="1"/>
    <col min="263" max="264" width="12.140625" style="8" bestFit="1" customWidth="1"/>
    <col min="265" max="265" width="12" style="8" bestFit="1" customWidth="1"/>
    <col min="266" max="266" width="17.42578125" style="8" customWidth="1"/>
    <col min="267" max="269" width="9.140625" style="8"/>
    <col min="270" max="270" width="13" style="8" bestFit="1" customWidth="1"/>
    <col min="271" max="271" width="9.140625" style="8"/>
    <col min="272" max="272" width="11.5703125" style="8" customWidth="1"/>
    <col min="273" max="517" width="9.140625" style="8"/>
    <col min="518" max="518" width="11.28515625" style="8" bestFit="1" customWidth="1"/>
    <col min="519" max="520" width="12.140625" style="8" bestFit="1" customWidth="1"/>
    <col min="521" max="521" width="12" style="8" bestFit="1" customWidth="1"/>
    <col min="522" max="522" width="17.42578125" style="8" customWidth="1"/>
    <col min="523" max="525" width="9.140625" style="8"/>
    <col min="526" max="526" width="13" style="8" bestFit="1" customWidth="1"/>
    <col min="527" max="527" width="9.140625" style="8"/>
    <col min="528" max="528" width="11.5703125" style="8" customWidth="1"/>
    <col min="529" max="773" width="9.140625" style="8"/>
    <col min="774" max="774" width="11.28515625" style="8" bestFit="1" customWidth="1"/>
    <col min="775" max="776" width="12.140625" style="8" bestFit="1" customWidth="1"/>
    <col min="777" max="777" width="12" style="8" bestFit="1" customWidth="1"/>
    <col min="778" max="778" width="17.42578125" style="8" customWidth="1"/>
    <col min="779" max="781" width="9.140625" style="8"/>
    <col min="782" max="782" width="13" style="8" bestFit="1" customWidth="1"/>
    <col min="783" max="783" width="9.140625" style="8"/>
    <col min="784" max="784" width="11.5703125" style="8" customWidth="1"/>
    <col min="785" max="1029" width="9.140625" style="8"/>
    <col min="1030" max="1030" width="11.28515625" style="8" bestFit="1" customWidth="1"/>
    <col min="1031" max="1032" width="12.140625" style="8" bestFit="1" customWidth="1"/>
    <col min="1033" max="1033" width="12" style="8" bestFit="1" customWidth="1"/>
    <col min="1034" max="1034" width="17.42578125" style="8" customWidth="1"/>
    <col min="1035" max="1037" width="9.140625" style="8"/>
    <col min="1038" max="1038" width="13" style="8" bestFit="1" customWidth="1"/>
    <col min="1039" max="1039" width="9.140625" style="8"/>
    <col min="1040" max="1040" width="11.5703125" style="8" customWidth="1"/>
    <col min="1041" max="1285" width="9.140625" style="8"/>
    <col min="1286" max="1286" width="11.28515625" style="8" bestFit="1" customWidth="1"/>
    <col min="1287" max="1288" width="12.140625" style="8" bestFit="1" customWidth="1"/>
    <col min="1289" max="1289" width="12" style="8" bestFit="1" customWidth="1"/>
    <col min="1290" max="1290" width="17.42578125" style="8" customWidth="1"/>
    <col min="1291" max="1293" width="9.140625" style="8"/>
    <col min="1294" max="1294" width="13" style="8" bestFit="1" customWidth="1"/>
    <col min="1295" max="1295" width="9.140625" style="8"/>
    <col min="1296" max="1296" width="11.5703125" style="8" customWidth="1"/>
    <col min="1297" max="1541" width="9.140625" style="8"/>
    <col min="1542" max="1542" width="11.28515625" style="8" bestFit="1" customWidth="1"/>
    <col min="1543" max="1544" width="12.140625" style="8" bestFit="1" customWidth="1"/>
    <col min="1545" max="1545" width="12" style="8" bestFit="1" customWidth="1"/>
    <col min="1546" max="1546" width="17.42578125" style="8" customWidth="1"/>
    <col min="1547" max="1549" width="9.140625" style="8"/>
    <col min="1550" max="1550" width="13" style="8" bestFit="1" customWidth="1"/>
    <col min="1551" max="1551" width="9.140625" style="8"/>
    <col min="1552" max="1552" width="11.5703125" style="8" customWidth="1"/>
    <col min="1553" max="1797" width="9.140625" style="8"/>
    <col min="1798" max="1798" width="11.28515625" style="8" bestFit="1" customWidth="1"/>
    <col min="1799" max="1800" width="12.140625" style="8" bestFit="1" customWidth="1"/>
    <col min="1801" max="1801" width="12" style="8" bestFit="1" customWidth="1"/>
    <col min="1802" max="1802" width="17.42578125" style="8" customWidth="1"/>
    <col min="1803" max="1805" width="9.140625" style="8"/>
    <col min="1806" max="1806" width="13" style="8" bestFit="1" customWidth="1"/>
    <col min="1807" max="1807" width="9.140625" style="8"/>
    <col min="1808" max="1808" width="11.5703125" style="8" customWidth="1"/>
    <col min="1809" max="2053" width="9.140625" style="8"/>
    <col min="2054" max="2054" width="11.28515625" style="8" bestFit="1" customWidth="1"/>
    <col min="2055" max="2056" width="12.140625" style="8" bestFit="1" customWidth="1"/>
    <col min="2057" max="2057" width="12" style="8" bestFit="1" customWidth="1"/>
    <col min="2058" max="2058" width="17.42578125" style="8" customWidth="1"/>
    <col min="2059" max="2061" width="9.140625" style="8"/>
    <col min="2062" max="2062" width="13" style="8" bestFit="1" customWidth="1"/>
    <col min="2063" max="2063" width="9.140625" style="8"/>
    <col min="2064" max="2064" width="11.5703125" style="8" customWidth="1"/>
    <col min="2065" max="2309" width="9.140625" style="8"/>
    <col min="2310" max="2310" width="11.28515625" style="8" bestFit="1" customWidth="1"/>
    <col min="2311" max="2312" width="12.140625" style="8" bestFit="1" customWidth="1"/>
    <col min="2313" max="2313" width="12" style="8" bestFit="1" customWidth="1"/>
    <col min="2314" max="2314" width="17.42578125" style="8" customWidth="1"/>
    <col min="2315" max="2317" width="9.140625" style="8"/>
    <col min="2318" max="2318" width="13" style="8" bestFit="1" customWidth="1"/>
    <col min="2319" max="2319" width="9.140625" style="8"/>
    <col min="2320" max="2320" width="11.5703125" style="8" customWidth="1"/>
    <col min="2321" max="2565" width="9.140625" style="8"/>
    <col min="2566" max="2566" width="11.28515625" style="8" bestFit="1" customWidth="1"/>
    <col min="2567" max="2568" width="12.140625" style="8" bestFit="1" customWidth="1"/>
    <col min="2569" max="2569" width="12" style="8" bestFit="1" customWidth="1"/>
    <col min="2570" max="2570" width="17.42578125" style="8" customWidth="1"/>
    <col min="2571" max="2573" width="9.140625" style="8"/>
    <col min="2574" max="2574" width="13" style="8" bestFit="1" customWidth="1"/>
    <col min="2575" max="2575" width="9.140625" style="8"/>
    <col min="2576" max="2576" width="11.5703125" style="8" customWidth="1"/>
    <col min="2577" max="2821" width="9.140625" style="8"/>
    <col min="2822" max="2822" width="11.28515625" style="8" bestFit="1" customWidth="1"/>
    <col min="2823" max="2824" width="12.140625" style="8" bestFit="1" customWidth="1"/>
    <col min="2825" max="2825" width="12" style="8" bestFit="1" customWidth="1"/>
    <col min="2826" max="2826" width="17.42578125" style="8" customWidth="1"/>
    <col min="2827" max="2829" width="9.140625" style="8"/>
    <col min="2830" max="2830" width="13" style="8" bestFit="1" customWidth="1"/>
    <col min="2831" max="2831" width="9.140625" style="8"/>
    <col min="2832" max="2832" width="11.5703125" style="8" customWidth="1"/>
    <col min="2833" max="3077" width="9.140625" style="8"/>
    <col min="3078" max="3078" width="11.28515625" style="8" bestFit="1" customWidth="1"/>
    <col min="3079" max="3080" width="12.140625" style="8" bestFit="1" customWidth="1"/>
    <col min="3081" max="3081" width="12" style="8" bestFit="1" customWidth="1"/>
    <col min="3082" max="3082" width="17.42578125" style="8" customWidth="1"/>
    <col min="3083" max="3085" width="9.140625" style="8"/>
    <col min="3086" max="3086" width="13" style="8" bestFit="1" customWidth="1"/>
    <col min="3087" max="3087" width="9.140625" style="8"/>
    <col min="3088" max="3088" width="11.5703125" style="8" customWidth="1"/>
    <col min="3089" max="3333" width="9.140625" style="8"/>
    <col min="3334" max="3334" width="11.28515625" style="8" bestFit="1" customWidth="1"/>
    <col min="3335" max="3336" width="12.140625" style="8" bestFit="1" customWidth="1"/>
    <col min="3337" max="3337" width="12" style="8" bestFit="1" customWidth="1"/>
    <col min="3338" max="3338" width="17.42578125" style="8" customWidth="1"/>
    <col min="3339" max="3341" width="9.140625" style="8"/>
    <col min="3342" max="3342" width="13" style="8" bestFit="1" customWidth="1"/>
    <col min="3343" max="3343" width="9.140625" style="8"/>
    <col min="3344" max="3344" width="11.5703125" style="8" customWidth="1"/>
    <col min="3345" max="3589" width="9.140625" style="8"/>
    <col min="3590" max="3590" width="11.28515625" style="8" bestFit="1" customWidth="1"/>
    <col min="3591" max="3592" width="12.140625" style="8" bestFit="1" customWidth="1"/>
    <col min="3593" max="3593" width="12" style="8" bestFit="1" customWidth="1"/>
    <col min="3594" max="3594" width="17.42578125" style="8" customWidth="1"/>
    <col min="3595" max="3597" width="9.140625" style="8"/>
    <col min="3598" max="3598" width="13" style="8" bestFit="1" customWidth="1"/>
    <col min="3599" max="3599" width="9.140625" style="8"/>
    <col min="3600" max="3600" width="11.5703125" style="8" customWidth="1"/>
    <col min="3601" max="3845" width="9.140625" style="8"/>
    <col min="3846" max="3846" width="11.28515625" style="8" bestFit="1" customWidth="1"/>
    <col min="3847" max="3848" width="12.140625" style="8" bestFit="1" customWidth="1"/>
    <col min="3849" max="3849" width="12" style="8" bestFit="1" customWidth="1"/>
    <col min="3850" max="3850" width="17.42578125" style="8" customWidth="1"/>
    <col min="3851" max="3853" width="9.140625" style="8"/>
    <col min="3854" max="3854" width="13" style="8" bestFit="1" customWidth="1"/>
    <col min="3855" max="3855" width="9.140625" style="8"/>
    <col min="3856" max="3856" width="11.5703125" style="8" customWidth="1"/>
    <col min="3857" max="4101" width="9.140625" style="8"/>
    <col min="4102" max="4102" width="11.28515625" style="8" bestFit="1" customWidth="1"/>
    <col min="4103" max="4104" width="12.140625" style="8" bestFit="1" customWidth="1"/>
    <col min="4105" max="4105" width="12" style="8" bestFit="1" customWidth="1"/>
    <col min="4106" max="4106" width="17.42578125" style="8" customWidth="1"/>
    <col min="4107" max="4109" width="9.140625" style="8"/>
    <col min="4110" max="4110" width="13" style="8" bestFit="1" customWidth="1"/>
    <col min="4111" max="4111" width="9.140625" style="8"/>
    <col min="4112" max="4112" width="11.5703125" style="8" customWidth="1"/>
    <col min="4113" max="4357" width="9.140625" style="8"/>
    <col min="4358" max="4358" width="11.28515625" style="8" bestFit="1" customWidth="1"/>
    <col min="4359" max="4360" width="12.140625" style="8" bestFit="1" customWidth="1"/>
    <col min="4361" max="4361" width="12" style="8" bestFit="1" customWidth="1"/>
    <col min="4362" max="4362" width="17.42578125" style="8" customWidth="1"/>
    <col min="4363" max="4365" width="9.140625" style="8"/>
    <col min="4366" max="4366" width="13" style="8" bestFit="1" customWidth="1"/>
    <col min="4367" max="4367" width="9.140625" style="8"/>
    <col min="4368" max="4368" width="11.5703125" style="8" customWidth="1"/>
    <col min="4369" max="4613" width="9.140625" style="8"/>
    <col min="4614" max="4614" width="11.28515625" style="8" bestFit="1" customWidth="1"/>
    <col min="4615" max="4616" width="12.140625" style="8" bestFit="1" customWidth="1"/>
    <col min="4617" max="4617" width="12" style="8" bestFit="1" customWidth="1"/>
    <col min="4618" max="4618" width="17.42578125" style="8" customWidth="1"/>
    <col min="4619" max="4621" width="9.140625" style="8"/>
    <col min="4622" max="4622" width="13" style="8" bestFit="1" customWidth="1"/>
    <col min="4623" max="4623" width="9.140625" style="8"/>
    <col min="4624" max="4624" width="11.5703125" style="8" customWidth="1"/>
    <col min="4625" max="4869" width="9.140625" style="8"/>
    <col min="4870" max="4870" width="11.28515625" style="8" bestFit="1" customWidth="1"/>
    <col min="4871" max="4872" width="12.140625" style="8" bestFit="1" customWidth="1"/>
    <col min="4873" max="4873" width="12" style="8" bestFit="1" customWidth="1"/>
    <col min="4874" max="4874" width="17.42578125" style="8" customWidth="1"/>
    <col min="4875" max="4877" width="9.140625" style="8"/>
    <col min="4878" max="4878" width="13" style="8" bestFit="1" customWidth="1"/>
    <col min="4879" max="4879" width="9.140625" style="8"/>
    <col min="4880" max="4880" width="11.5703125" style="8" customWidth="1"/>
    <col min="4881" max="5125" width="9.140625" style="8"/>
    <col min="5126" max="5126" width="11.28515625" style="8" bestFit="1" customWidth="1"/>
    <col min="5127" max="5128" width="12.140625" style="8" bestFit="1" customWidth="1"/>
    <col min="5129" max="5129" width="12" style="8" bestFit="1" customWidth="1"/>
    <col min="5130" max="5130" width="17.42578125" style="8" customWidth="1"/>
    <col min="5131" max="5133" width="9.140625" style="8"/>
    <col min="5134" max="5134" width="13" style="8" bestFit="1" customWidth="1"/>
    <col min="5135" max="5135" width="9.140625" style="8"/>
    <col min="5136" max="5136" width="11.5703125" style="8" customWidth="1"/>
    <col min="5137" max="5381" width="9.140625" style="8"/>
    <col min="5382" max="5382" width="11.28515625" style="8" bestFit="1" customWidth="1"/>
    <col min="5383" max="5384" width="12.140625" style="8" bestFit="1" customWidth="1"/>
    <col min="5385" max="5385" width="12" style="8" bestFit="1" customWidth="1"/>
    <col min="5386" max="5386" width="17.42578125" style="8" customWidth="1"/>
    <col min="5387" max="5389" width="9.140625" style="8"/>
    <col min="5390" max="5390" width="13" style="8" bestFit="1" customWidth="1"/>
    <col min="5391" max="5391" width="9.140625" style="8"/>
    <col min="5392" max="5392" width="11.5703125" style="8" customWidth="1"/>
    <col min="5393" max="5637" width="9.140625" style="8"/>
    <col min="5638" max="5638" width="11.28515625" style="8" bestFit="1" customWidth="1"/>
    <col min="5639" max="5640" width="12.140625" style="8" bestFit="1" customWidth="1"/>
    <col min="5641" max="5641" width="12" style="8" bestFit="1" customWidth="1"/>
    <col min="5642" max="5642" width="17.42578125" style="8" customWidth="1"/>
    <col min="5643" max="5645" width="9.140625" style="8"/>
    <col min="5646" max="5646" width="13" style="8" bestFit="1" customWidth="1"/>
    <col min="5647" max="5647" width="9.140625" style="8"/>
    <col min="5648" max="5648" width="11.5703125" style="8" customWidth="1"/>
    <col min="5649" max="5893" width="9.140625" style="8"/>
    <col min="5894" max="5894" width="11.28515625" style="8" bestFit="1" customWidth="1"/>
    <col min="5895" max="5896" width="12.140625" style="8" bestFit="1" customWidth="1"/>
    <col min="5897" max="5897" width="12" style="8" bestFit="1" customWidth="1"/>
    <col min="5898" max="5898" width="17.42578125" style="8" customWidth="1"/>
    <col min="5899" max="5901" width="9.140625" style="8"/>
    <col min="5902" max="5902" width="13" style="8" bestFit="1" customWidth="1"/>
    <col min="5903" max="5903" width="9.140625" style="8"/>
    <col min="5904" max="5904" width="11.5703125" style="8" customWidth="1"/>
    <col min="5905" max="6149" width="9.140625" style="8"/>
    <col min="6150" max="6150" width="11.28515625" style="8" bestFit="1" customWidth="1"/>
    <col min="6151" max="6152" width="12.140625" style="8" bestFit="1" customWidth="1"/>
    <col min="6153" max="6153" width="12" style="8" bestFit="1" customWidth="1"/>
    <col min="6154" max="6154" width="17.42578125" style="8" customWidth="1"/>
    <col min="6155" max="6157" width="9.140625" style="8"/>
    <col min="6158" max="6158" width="13" style="8" bestFit="1" customWidth="1"/>
    <col min="6159" max="6159" width="9.140625" style="8"/>
    <col min="6160" max="6160" width="11.5703125" style="8" customWidth="1"/>
    <col min="6161" max="6405" width="9.140625" style="8"/>
    <col min="6406" max="6406" width="11.28515625" style="8" bestFit="1" customWidth="1"/>
    <col min="6407" max="6408" width="12.140625" style="8" bestFit="1" customWidth="1"/>
    <col min="6409" max="6409" width="12" style="8" bestFit="1" customWidth="1"/>
    <col min="6410" max="6410" width="17.42578125" style="8" customWidth="1"/>
    <col min="6411" max="6413" width="9.140625" style="8"/>
    <col min="6414" max="6414" width="13" style="8" bestFit="1" customWidth="1"/>
    <col min="6415" max="6415" width="9.140625" style="8"/>
    <col min="6416" max="6416" width="11.5703125" style="8" customWidth="1"/>
    <col min="6417" max="6661" width="9.140625" style="8"/>
    <col min="6662" max="6662" width="11.28515625" style="8" bestFit="1" customWidth="1"/>
    <col min="6663" max="6664" width="12.140625" style="8" bestFit="1" customWidth="1"/>
    <col min="6665" max="6665" width="12" style="8" bestFit="1" customWidth="1"/>
    <col min="6666" max="6666" width="17.42578125" style="8" customWidth="1"/>
    <col min="6667" max="6669" width="9.140625" style="8"/>
    <col min="6670" max="6670" width="13" style="8" bestFit="1" customWidth="1"/>
    <col min="6671" max="6671" width="9.140625" style="8"/>
    <col min="6672" max="6672" width="11.5703125" style="8" customWidth="1"/>
    <col min="6673" max="6917" width="9.140625" style="8"/>
    <col min="6918" max="6918" width="11.28515625" style="8" bestFit="1" customWidth="1"/>
    <col min="6919" max="6920" width="12.140625" style="8" bestFit="1" customWidth="1"/>
    <col min="6921" max="6921" width="12" style="8" bestFit="1" customWidth="1"/>
    <col min="6922" max="6922" width="17.42578125" style="8" customWidth="1"/>
    <col min="6923" max="6925" width="9.140625" style="8"/>
    <col min="6926" max="6926" width="13" style="8" bestFit="1" customWidth="1"/>
    <col min="6927" max="6927" width="9.140625" style="8"/>
    <col min="6928" max="6928" width="11.5703125" style="8" customWidth="1"/>
    <col min="6929" max="7173" width="9.140625" style="8"/>
    <col min="7174" max="7174" width="11.28515625" style="8" bestFit="1" customWidth="1"/>
    <col min="7175" max="7176" width="12.140625" style="8" bestFit="1" customWidth="1"/>
    <col min="7177" max="7177" width="12" style="8" bestFit="1" customWidth="1"/>
    <col min="7178" max="7178" width="17.42578125" style="8" customWidth="1"/>
    <col min="7179" max="7181" width="9.140625" style="8"/>
    <col min="7182" max="7182" width="13" style="8" bestFit="1" customWidth="1"/>
    <col min="7183" max="7183" width="9.140625" style="8"/>
    <col min="7184" max="7184" width="11.5703125" style="8" customWidth="1"/>
    <col min="7185" max="7429" width="9.140625" style="8"/>
    <col min="7430" max="7430" width="11.28515625" style="8" bestFit="1" customWidth="1"/>
    <col min="7431" max="7432" width="12.140625" style="8" bestFit="1" customWidth="1"/>
    <col min="7433" max="7433" width="12" style="8" bestFit="1" customWidth="1"/>
    <col min="7434" max="7434" width="17.42578125" style="8" customWidth="1"/>
    <col min="7435" max="7437" width="9.140625" style="8"/>
    <col min="7438" max="7438" width="13" style="8" bestFit="1" customWidth="1"/>
    <col min="7439" max="7439" width="9.140625" style="8"/>
    <col min="7440" max="7440" width="11.5703125" style="8" customWidth="1"/>
    <col min="7441" max="7685" width="9.140625" style="8"/>
    <col min="7686" max="7686" width="11.28515625" style="8" bestFit="1" customWidth="1"/>
    <col min="7687" max="7688" width="12.140625" style="8" bestFit="1" customWidth="1"/>
    <col min="7689" max="7689" width="12" style="8" bestFit="1" customWidth="1"/>
    <col min="7690" max="7690" width="17.42578125" style="8" customWidth="1"/>
    <col min="7691" max="7693" width="9.140625" style="8"/>
    <col min="7694" max="7694" width="13" style="8" bestFit="1" customWidth="1"/>
    <col min="7695" max="7695" width="9.140625" style="8"/>
    <col min="7696" max="7696" width="11.5703125" style="8" customWidth="1"/>
    <col min="7697" max="7941" width="9.140625" style="8"/>
    <col min="7942" max="7942" width="11.28515625" style="8" bestFit="1" customWidth="1"/>
    <col min="7943" max="7944" width="12.140625" style="8" bestFit="1" customWidth="1"/>
    <col min="7945" max="7945" width="12" style="8" bestFit="1" customWidth="1"/>
    <col min="7946" max="7946" width="17.42578125" style="8" customWidth="1"/>
    <col min="7947" max="7949" width="9.140625" style="8"/>
    <col min="7950" max="7950" width="13" style="8" bestFit="1" customWidth="1"/>
    <col min="7951" max="7951" width="9.140625" style="8"/>
    <col min="7952" max="7952" width="11.5703125" style="8" customWidth="1"/>
    <col min="7953" max="8197" width="9.140625" style="8"/>
    <col min="8198" max="8198" width="11.28515625" style="8" bestFit="1" customWidth="1"/>
    <col min="8199" max="8200" width="12.140625" style="8" bestFit="1" customWidth="1"/>
    <col min="8201" max="8201" width="12" style="8" bestFit="1" customWidth="1"/>
    <col min="8202" max="8202" width="17.42578125" style="8" customWidth="1"/>
    <col min="8203" max="8205" width="9.140625" style="8"/>
    <col min="8206" max="8206" width="13" style="8" bestFit="1" customWidth="1"/>
    <col min="8207" max="8207" width="9.140625" style="8"/>
    <col min="8208" max="8208" width="11.5703125" style="8" customWidth="1"/>
    <col min="8209" max="8453" width="9.140625" style="8"/>
    <col min="8454" max="8454" width="11.28515625" style="8" bestFit="1" customWidth="1"/>
    <col min="8455" max="8456" width="12.140625" style="8" bestFit="1" customWidth="1"/>
    <col min="8457" max="8457" width="12" style="8" bestFit="1" customWidth="1"/>
    <col min="8458" max="8458" width="17.42578125" style="8" customWidth="1"/>
    <col min="8459" max="8461" width="9.140625" style="8"/>
    <col min="8462" max="8462" width="13" style="8" bestFit="1" customWidth="1"/>
    <col min="8463" max="8463" width="9.140625" style="8"/>
    <col min="8464" max="8464" width="11.5703125" style="8" customWidth="1"/>
    <col min="8465" max="8709" width="9.140625" style="8"/>
    <col min="8710" max="8710" width="11.28515625" style="8" bestFit="1" customWidth="1"/>
    <col min="8711" max="8712" width="12.140625" style="8" bestFit="1" customWidth="1"/>
    <col min="8713" max="8713" width="12" style="8" bestFit="1" customWidth="1"/>
    <col min="8714" max="8714" width="17.42578125" style="8" customWidth="1"/>
    <col min="8715" max="8717" width="9.140625" style="8"/>
    <col min="8718" max="8718" width="13" style="8" bestFit="1" customWidth="1"/>
    <col min="8719" max="8719" width="9.140625" style="8"/>
    <col min="8720" max="8720" width="11.5703125" style="8" customWidth="1"/>
    <col min="8721" max="8965" width="9.140625" style="8"/>
    <col min="8966" max="8966" width="11.28515625" style="8" bestFit="1" customWidth="1"/>
    <col min="8967" max="8968" width="12.140625" style="8" bestFit="1" customWidth="1"/>
    <col min="8969" max="8969" width="12" style="8" bestFit="1" customWidth="1"/>
    <col min="8970" max="8970" width="17.42578125" style="8" customWidth="1"/>
    <col min="8971" max="8973" width="9.140625" style="8"/>
    <col min="8974" max="8974" width="13" style="8" bestFit="1" customWidth="1"/>
    <col min="8975" max="8975" width="9.140625" style="8"/>
    <col min="8976" max="8976" width="11.5703125" style="8" customWidth="1"/>
    <col min="8977" max="9221" width="9.140625" style="8"/>
    <col min="9222" max="9222" width="11.28515625" style="8" bestFit="1" customWidth="1"/>
    <col min="9223" max="9224" width="12.140625" style="8" bestFit="1" customWidth="1"/>
    <col min="9225" max="9225" width="12" style="8" bestFit="1" customWidth="1"/>
    <col min="9226" max="9226" width="17.42578125" style="8" customWidth="1"/>
    <col min="9227" max="9229" width="9.140625" style="8"/>
    <col min="9230" max="9230" width="13" style="8" bestFit="1" customWidth="1"/>
    <col min="9231" max="9231" width="9.140625" style="8"/>
    <col min="9232" max="9232" width="11.5703125" style="8" customWidth="1"/>
    <col min="9233" max="9477" width="9.140625" style="8"/>
    <col min="9478" max="9478" width="11.28515625" style="8" bestFit="1" customWidth="1"/>
    <col min="9479" max="9480" width="12.140625" style="8" bestFit="1" customWidth="1"/>
    <col min="9481" max="9481" width="12" style="8" bestFit="1" customWidth="1"/>
    <col min="9482" max="9482" width="17.42578125" style="8" customWidth="1"/>
    <col min="9483" max="9485" width="9.140625" style="8"/>
    <col min="9486" max="9486" width="13" style="8" bestFit="1" customWidth="1"/>
    <col min="9487" max="9487" width="9.140625" style="8"/>
    <col min="9488" max="9488" width="11.5703125" style="8" customWidth="1"/>
    <col min="9489" max="9733" width="9.140625" style="8"/>
    <col min="9734" max="9734" width="11.28515625" style="8" bestFit="1" customWidth="1"/>
    <col min="9735" max="9736" width="12.140625" style="8" bestFit="1" customWidth="1"/>
    <col min="9737" max="9737" width="12" style="8" bestFit="1" customWidth="1"/>
    <col min="9738" max="9738" width="17.42578125" style="8" customWidth="1"/>
    <col min="9739" max="9741" width="9.140625" style="8"/>
    <col min="9742" max="9742" width="13" style="8" bestFit="1" customWidth="1"/>
    <col min="9743" max="9743" width="9.140625" style="8"/>
    <col min="9744" max="9744" width="11.5703125" style="8" customWidth="1"/>
    <col min="9745" max="9989" width="9.140625" style="8"/>
    <col min="9990" max="9990" width="11.28515625" style="8" bestFit="1" customWidth="1"/>
    <col min="9991" max="9992" width="12.140625" style="8" bestFit="1" customWidth="1"/>
    <col min="9993" max="9993" width="12" style="8" bestFit="1" customWidth="1"/>
    <col min="9994" max="9994" width="17.42578125" style="8" customWidth="1"/>
    <col min="9995" max="9997" width="9.140625" style="8"/>
    <col min="9998" max="9998" width="13" style="8" bestFit="1" customWidth="1"/>
    <col min="9999" max="9999" width="9.140625" style="8"/>
    <col min="10000" max="10000" width="11.5703125" style="8" customWidth="1"/>
    <col min="10001" max="10245" width="9.140625" style="8"/>
    <col min="10246" max="10246" width="11.28515625" style="8" bestFit="1" customWidth="1"/>
    <col min="10247" max="10248" width="12.140625" style="8" bestFit="1" customWidth="1"/>
    <col min="10249" max="10249" width="12" style="8" bestFit="1" customWidth="1"/>
    <col min="10250" max="10250" width="17.42578125" style="8" customWidth="1"/>
    <col min="10251" max="10253" width="9.140625" style="8"/>
    <col min="10254" max="10254" width="13" style="8" bestFit="1" customWidth="1"/>
    <col min="10255" max="10255" width="9.140625" style="8"/>
    <col min="10256" max="10256" width="11.5703125" style="8" customWidth="1"/>
    <col min="10257" max="10501" width="9.140625" style="8"/>
    <col min="10502" max="10502" width="11.28515625" style="8" bestFit="1" customWidth="1"/>
    <col min="10503" max="10504" width="12.140625" style="8" bestFit="1" customWidth="1"/>
    <col min="10505" max="10505" width="12" style="8" bestFit="1" customWidth="1"/>
    <col min="10506" max="10506" width="17.42578125" style="8" customWidth="1"/>
    <col min="10507" max="10509" width="9.140625" style="8"/>
    <col min="10510" max="10510" width="13" style="8" bestFit="1" customWidth="1"/>
    <col min="10511" max="10511" width="9.140625" style="8"/>
    <col min="10512" max="10512" width="11.5703125" style="8" customWidth="1"/>
    <col min="10513" max="10757" width="9.140625" style="8"/>
    <col min="10758" max="10758" width="11.28515625" style="8" bestFit="1" customWidth="1"/>
    <col min="10759" max="10760" width="12.140625" style="8" bestFit="1" customWidth="1"/>
    <col min="10761" max="10761" width="12" style="8" bestFit="1" customWidth="1"/>
    <col min="10762" max="10762" width="17.42578125" style="8" customWidth="1"/>
    <col min="10763" max="10765" width="9.140625" style="8"/>
    <col min="10766" max="10766" width="13" style="8" bestFit="1" customWidth="1"/>
    <col min="10767" max="10767" width="9.140625" style="8"/>
    <col min="10768" max="10768" width="11.5703125" style="8" customWidth="1"/>
    <col min="10769" max="11013" width="9.140625" style="8"/>
    <col min="11014" max="11014" width="11.28515625" style="8" bestFit="1" customWidth="1"/>
    <col min="11015" max="11016" width="12.140625" style="8" bestFit="1" customWidth="1"/>
    <col min="11017" max="11017" width="12" style="8" bestFit="1" customWidth="1"/>
    <col min="11018" max="11018" width="17.42578125" style="8" customWidth="1"/>
    <col min="11019" max="11021" width="9.140625" style="8"/>
    <col min="11022" max="11022" width="13" style="8" bestFit="1" customWidth="1"/>
    <col min="11023" max="11023" width="9.140625" style="8"/>
    <col min="11024" max="11024" width="11.5703125" style="8" customWidth="1"/>
    <col min="11025" max="11269" width="9.140625" style="8"/>
    <col min="11270" max="11270" width="11.28515625" style="8" bestFit="1" customWidth="1"/>
    <col min="11271" max="11272" width="12.140625" style="8" bestFit="1" customWidth="1"/>
    <col min="11273" max="11273" width="12" style="8" bestFit="1" customWidth="1"/>
    <col min="11274" max="11274" width="17.42578125" style="8" customWidth="1"/>
    <col min="11275" max="11277" width="9.140625" style="8"/>
    <col min="11278" max="11278" width="13" style="8" bestFit="1" customWidth="1"/>
    <col min="11279" max="11279" width="9.140625" style="8"/>
    <col min="11280" max="11280" width="11.5703125" style="8" customWidth="1"/>
    <col min="11281" max="11525" width="9.140625" style="8"/>
    <col min="11526" max="11526" width="11.28515625" style="8" bestFit="1" customWidth="1"/>
    <col min="11527" max="11528" width="12.140625" style="8" bestFit="1" customWidth="1"/>
    <col min="11529" max="11529" width="12" style="8" bestFit="1" customWidth="1"/>
    <col min="11530" max="11530" width="17.42578125" style="8" customWidth="1"/>
    <col min="11531" max="11533" width="9.140625" style="8"/>
    <col min="11534" max="11534" width="13" style="8" bestFit="1" customWidth="1"/>
    <col min="11535" max="11535" width="9.140625" style="8"/>
    <col min="11536" max="11536" width="11.5703125" style="8" customWidth="1"/>
    <col min="11537" max="11781" width="9.140625" style="8"/>
    <col min="11782" max="11782" width="11.28515625" style="8" bestFit="1" customWidth="1"/>
    <col min="11783" max="11784" width="12.140625" style="8" bestFit="1" customWidth="1"/>
    <col min="11785" max="11785" width="12" style="8" bestFit="1" customWidth="1"/>
    <col min="11786" max="11786" width="17.42578125" style="8" customWidth="1"/>
    <col min="11787" max="11789" width="9.140625" style="8"/>
    <col min="11790" max="11790" width="13" style="8" bestFit="1" customWidth="1"/>
    <col min="11791" max="11791" width="9.140625" style="8"/>
    <col min="11792" max="11792" width="11.5703125" style="8" customWidth="1"/>
    <col min="11793" max="12037" width="9.140625" style="8"/>
    <col min="12038" max="12038" width="11.28515625" style="8" bestFit="1" customWidth="1"/>
    <col min="12039" max="12040" width="12.140625" style="8" bestFit="1" customWidth="1"/>
    <col min="12041" max="12041" width="12" style="8" bestFit="1" customWidth="1"/>
    <col min="12042" max="12042" width="17.42578125" style="8" customWidth="1"/>
    <col min="12043" max="12045" width="9.140625" style="8"/>
    <col min="12046" max="12046" width="13" style="8" bestFit="1" customWidth="1"/>
    <col min="12047" max="12047" width="9.140625" style="8"/>
    <col min="12048" max="12048" width="11.5703125" style="8" customWidth="1"/>
    <col min="12049" max="12293" width="9.140625" style="8"/>
    <col min="12294" max="12294" width="11.28515625" style="8" bestFit="1" customWidth="1"/>
    <col min="12295" max="12296" width="12.140625" style="8" bestFit="1" customWidth="1"/>
    <col min="12297" max="12297" width="12" style="8" bestFit="1" customWidth="1"/>
    <col min="12298" max="12298" width="17.42578125" style="8" customWidth="1"/>
    <col min="12299" max="12301" width="9.140625" style="8"/>
    <col min="12302" max="12302" width="13" style="8" bestFit="1" customWidth="1"/>
    <col min="12303" max="12303" width="9.140625" style="8"/>
    <col min="12304" max="12304" width="11.5703125" style="8" customWidth="1"/>
    <col min="12305" max="12549" width="9.140625" style="8"/>
    <col min="12550" max="12550" width="11.28515625" style="8" bestFit="1" customWidth="1"/>
    <col min="12551" max="12552" width="12.140625" style="8" bestFit="1" customWidth="1"/>
    <col min="12553" max="12553" width="12" style="8" bestFit="1" customWidth="1"/>
    <col min="12554" max="12554" width="17.42578125" style="8" customWidth="1"/>
    <col min="12555" max="12557" width="9.140625" style="8"/>
    <col min="12558" max="12558" width="13" style="8" bestFit="1" customWidth="1"/>
    <col min="12559" max="12559" width="9.140625" style="8"/>
    <col min="12560" max="12560" width="11.5703125" style="8" customWidth="1"/>
    <col min="12561" max="12805" width="9.140625" style="8"/>
    <col min="12806" max="12806" width="11.28515625" style="8" bestFit="1" customWidth="1"/>
    <col min="12807" max="12808" width="12.140625" style="8" bestFit="1" customWidth="1"/>
    <col min="12809" max="12809" width="12" style="8" bestFit="1" customWidth="1"/>
    <col min="12810" max="12810" width="17.42578125" style="8" customWidth="1"/>
    <col min="12811" max="12813" width="9.140625" style="8"/>
    <col min="12814" max="12814" width="13" style="8" bestFit="1" customWidth="1"/>
    <col min="12815" max="12815" width="9.140625" style="8"/>
    <col min="12816" max="12816" width="11.5703125" style="8" customWidth="1"/>
    <col min="12817" max="13061" width="9.140625" style="8"/>
    <col min="13062" max="13062" width="11.28515625" style="8" bestFit="1" customWidth="1"/>
    <col min="13063" max="13064" width="12.140625" style="8" bestFit="1" customWidth="1"/>
    <col min="13065" max="13065" width="12" style="8" bestFit="1" customWidth="1"/>
    <col min="13066" max="13066" width="17.42578125" style="8" customWidth="1"/>
    <col min="13067" max="13069" width="9.140625" style="8"/>
    <col min="13070" max="13070" width="13" style="8" bestFit="1" customWidth="1"/>
    <col min="13071" max="13071" width="9.140625" style="8"/>
    <col min="13072" max="13072" width="11.5703125" style="8" customWidth="1"/>
    <col min="13073" max="13317" width="9.140625" style="8"/>
    <col min="13318" max="13318" width="11.28515625" style="8" bestFit="1" customWidth="1"/>
    <col min="13319" max="13320" width="12.140625" style="8" bestFit="1" customWidth="1"/>
    <col min="13321" max="13321" width="12" style="8" bestFit="1" customWidth="1"/>
    <col min="13322" max="13322" width="17.42578125" style="8" customWidth="1"/>
    <col min="13323" max="13325" width="9.140625" style="8"/>
    <col min="13326" max="13326" width="13" style="8" bestFit="1" customWidth="1"/>
    <col min="13327" max="13327" width="9.140625" style="8"/>
    <col min="13328" max="13328" width="11.5703125" style="8" customWidth="1"/>
    <col min="13329" max="13573" width="9.140625" style="8"/>
    <col min="13574" max="13574" width="11.28515625" style="8" bestFit="1" customWidth="1"/>
    <col min="13575" max="13576" width="12.140625" style="8" bestFit="1" customWidth="1"/>
    <col min="13577" max="13577" width="12" style="8" bestFit="1" customWidth="1"/>
    <col min="13578" max="13578" width="17.42578125" style="8" customWidth="1"/>
    <col min="13579" max="13581" width="9.140625" style="8"/>
    <col min="13582" max="13582" width="13" style="8" bestFit="1" customWidth="1"/>
    <col min="13583" max="13583" width="9.140625" style="8"/>
    <col min="13584" max="13584" width="11.5703125" style="8" customWidth="1"/>
    <col min="13585" max="13829" width="9.140625" style="8"/>
    <col min="13830" max="13830" width="11.28515625" style="8" bestFit="1" customWidth="1"/>
    <col min="13831" max="13832" width="12.140625" style="8" bestFit="1" customWidth="1"/>
    <col min="13833" max="13833" width="12" style="8" bestFit="1" customWidth="1"/>
    <col min="13834" max="13834" width="17.42578125" style="8" customWidth="1"/>
    <col min="13835" max="13837" width="9.140625" style="8"/>
    <col min="13838" max="13838" width="13" style="8" bestFit="1" customWidth="1"/>
    <col min="13839" max="13839" width="9.140625" style="8"/>
    <col min="13840" max="13840" width="11.5703125" style="8" customWidth="1"/>
    <col min="13841" max="14085" width="9.140625" style="8"/>
    <col min="14086" max="14086" width="11.28515625" style="8" bestFit="1" customWidth="1"/>
    <col min="14087" max="14088" width="12.140625" style="8" bestFit="1" customWidth="1"/>
    <col min="14089" max="14089" width="12" style="8" bestFit="1" customWidth="1"/>
    <col min="14090" max="14090" width="17.42578125" style="8" customWidth="1"/>
    <col min="14091" max="14093" width="9.140625" style="8"/>
    <col min="14094" max="14094" width="13" style="8" bestFit="1" customWidth="1"/>
    <col min="14095" max="14095" width="9.140625" style="8"/>
    <col min="14096" max="14096" width="11.5703125" style="8" customWidth="1"/>
    <col min="14097" max="14341" width="9.140625" style="8"/>
    <col min="14342" max="14342" width="11.28515625" style="8" bestFit="1" customWidth="1"/>
    <col min="14343" max="14344" width="12.140625" style="8" bestFit="1" customWidth="1"/>
    <col min="14345" max="14345" width="12" style="8" bestFit="1" customWidth="1"/>
    <col min="14346" max="14346" width="17.42578125" style="8" customWidth="1"/>
    <col min="14347" max="14349" width="9.140625" style="8"/>
    <col min="14350" max="14350" width="13" style="8" bestFit="1" customWidth="1"/>
    <col min="14351" max="14351" width="9.140625" style="8"/>
    <col min="14352" max="14352" width="11.5703125" style="8" customWidth="1"/>
    <col min="14353" max="14597" width="9.140625" style="8"/>
    <col min="14598" max="14598" width="11.28515625" style="8" bestFit="1" customWidth="1"/>
    <col min="14599" max="14600" width="12.140625" style="8" bestFit="1" customWidth="1"/>
    <col min="14601" max="14601" width="12" style="8" bestFit="1" customWidth="1"/>
    <col min="14602" max="14602" width="17.42578125" style="8" customWidth="1"/>
    <col min="14603" max="14605" width="9.140625" style="8"/>
    <col min="14606" max="14606" width="13" style="8" bestFit="1" customWidth="1"/>
    <col min="14607" max="14607" width="9.140625" style="8"/>
    <col min="14608" max="14608" width="11.5703125" style="8" customWidth="1"/>
    <col min="14609" max="14853" width="9.140625" style="8"/>
    <col min="14854" max="14854" width="11.28515625" style="8" bestFit="1" customWidth="1"/>
    <col min="14855" max="14856" width="12.140625" style="8" bestFit="1" customWidth="1"/>
    <col min="14857" max="14857" width="12" style="8" bestFit="1" customWidth="1"/>
    <col min="14858" max="14858" width="17.42578125" style="8" customWidth="1"/>
    <col min="14859" max="14861" width="9.140625" style="8"/>
    <col min="14862" max="14862" width="13" style="8" bestFit="1" customWidth="1"/>
    <col min="14863" max="14863" width="9.140625" style="8"/>
    <col min="14864" max="14864" width="11.5703125" style="8" customWidth="1"/>
    <col min="14865" max="15109" width="9.140625" style="8"/>
    <col min="15110" max="15110" width="11.28515625" style="8" bestFit="1" customWidth="1"/>
    <col min="15111" max="15112" width="12.140625" style="8" bestFit="1" customWidth="1"/>
    <col min="15113" max="15113" width="12" style="8" bestFit="1" customWidth="1"/>
    <col min="15114" max="15114" width="17.42578125" style="8" customWidth="1"/>
    <col min="15115" max="15117" width="9.140625" style="8"/>
    <col min="15118" max="15118" width="13" style="8" bestFit="1" customWidth="1"/>
    <col min="15119" max="15119" width="9.140625" style="8"/>
    <col min="15120" max="15120" width="11.5703125" style="8" customWidth="1"/>
    <col min="15121" max="15365" width="9.140625" style="8"/>
    <col min="15366" max="15366" width="11.28515625" style="8" bestFit="1" customWidth="1"/>
    <col min="15367" max="15368" width="12.140625" style="8" bestFit="1" customWidth="1"/>
    <col min="15369" max="15369" width="12" style="8" bestFit="1" customWidth="1"/>
    <col min="15370" max="15370" width="17.42578125" style="8" customWidth="1"/>
    <col min="15371" max="15373" width="9.140625" style="8"/>
    <col min="15374" max="15374" width="13" style="8" bestFit="1" customWidth="1"/>
    <col min="15375" max="15375" width="9.140625" style="8"/>
    <col min="15376" max="15376" width="11.5703125" style="8" customWidth="1"/>
    <col min="15377" max="15621" width="9.140625" style="8"/>
    <col min="15622" max="15622" width="11.28515625" style="8" bestFit="1" customWidth="1"/>
    <col min="15623" max="15624" width="12.140625" style="8" bestFit="1" customWidth="1"/>
    <col min="15625" max="15625" width="12" style="8" bestFit="1" customWidth="1"/>
    <col min="15626" max="15626" width="17.42578125" style="8" customWidth="1"/>
    <col min="15627" max="15629" width="9.140625" style="8"/>
    <col min="15630" max="15630" width="13" style="8" bestFit="1" customWidth="1"/>
    <col min="15631" max="15631" width="9.140625" style="8"/>
    <col min="15632" max="15632" width="11.5703125" style="8" customWidth="1"/>
    <col min="15633" max="15877" width="9.140625" style="8"/>
    <col min="15878" max="15878" width="11.28515625" style="8" bestFit="1" customWidth="1"/>
    <col min="15879" max="15880" width="12.140625" style="8" bestFit="1" customWidth="1"/>
    <col min="15881" max="15881" width="12" style="8" bestFit="1" customWidth="1"/>
    <col min="15882" max="15882" width="17.42578125" style="8" customWidth="1"/>
    <col min="15883" max="15885" width="9.140625" style="8"/>
    <col min="15886" max="15886" width="13" style="8" bestFit="1" customWidth="1"/>
    <col min="15887" max="15887" width="9.140625" style="8"/>
    <col min="15888" max="15888" width="11.5703125" style="8" customWidth="1"/>
    <col min="15889" max="16133" width="9.140625" style="8"/>
    <col min="16134" max="16134" width="11.28515625" style="8" bestFit="1" customWidth="1"/>
    <col min="16135" max="16136" width="12.140625" style="8" bestFit="1" customWidth="1"/>
    <col min="16137" max="16137" width="12" style="8" bestFit="1" customWidth="1"/>
    <col min="16138" max="16138" width="17.42578125" style="8" customWidth="1"/>
    <col min="16139" max="16141" width="9.140625" style="8"/>
    <col min="16142" max="16142" width="13" style="8" bestFit="1" customWidth="1"/>
    <col min="16143" max="16143" width="9.140625" style="8"/>
    <col min="16144" max="16144" width="11.5703125" style="8" customWidth="1"/>
    <col min="16145" max="16384" width="9.140625" style="8"/>
  </cols>
  <sheetData>
    <row r="1" spans="1:14" s="3" customFormat="1" ht="21" thickBot="1" x14ac:dyDescent="0.35">
      <c r="A1" s="156" t="s">
        <v>89</v>
      </c>
      <c r="B1" s="157"/>
      <c r="C1" s="157"/>
      <c r="D1" s="157"/>
      <c r="E1" s="157"/>
      <c r="F1" s="157"/>
      <c r="G1" s="157"/>
      <c r="H1" s="157"/>
      <c r="I1" s="158"/>
      <c r="K1" s="144"/>
      <c r="N1" s="4"/>
    </row>
    <row r="2" spans="1:14" s="39" customFormat="1" x14ac:dyDescent="0.2">
      <c r="A2" s="60"/>
      <c r="B2" s="61"/>
      <c r="C2" s="61"/>
      <c r="D2" s="61"/>
      <c r="E2" s="61"/>
      <c r="F2" s="61"/>
      <c r="G2" s="61"/>
      <c r="H2" s="61"/>
      <c r="I2" s="62"/>
      <c r="N2" s="9"/>
    </row>
    <row r="3" spans="1:14" s="36" customFormat="1" ht="18" x14ac:dyDescent="0.25">
      <c r="A3" s="159" t="s">
        <v>73</v>
      </c>
      <c r="B3" s="160"/>
      <c r="C3" s="160"/>
      <c r="D3" s="160"/>
      <c r="E3" s="160"/>
      <c r="F3" s="160"/>
      <c r="G3" s="160"/>
      <c r="H3" s="160"/>
      <c r="I3" s="161"/>
      <c r="N3" s="63"/>
    </row>
    <row r="4" spans="1:14" x14ac:dyDescent="0.2">
      <c r="A4" s="64"/>
      <c r="I4" s="65"/>
    </row>
    <row r="5" spans="1:14" x14ac:dyDescent="0.2">
      <c r="A5" s="64"/>
      <c r="I5" s="65"/>
    </row>
    <row r="6" spans="1:14" s="20" customFormat="1" ht="15" x14ac:dyDescent="0.25">
      <c r="A6" s="66"/>
      <c r="G6" s="18" t="s">
        <v>3</v>
      </c>
      <c r="H6" s="67" t="s">
        <v>4</v>
      </c>
      <c r="I6" s="68" t="s">
        <v>3</v>
      </c>
      <c r="N6" s="21"/>
    </row>
    <row r="7" spans="1:14" s="20" customFormat="1" ht="15" x14ac:dyDescent="0.25">
      <c r="A7" s="66"/>
      <c r="G7" s="18">
        <v>2018</v>
      </c>
      <c r="H7" s="18">
        <v>2018</v>
      </c>
      <c r="I7" s="19">
        <v>2019</v>
      </c>
      <c r="N7" s="21"/>
    </row>
    <row r="8" spans="1:14" s="20" customFormat="1" ht="14.25" x14ac:dyDescent="0.2">
      <c r="A8" s="66"/>
      <c r="G8" s="69"/>
      <c r="H8" s="69"/>
      <c r="I8" s="70"/>
      <c r="N8" s="21"/>
    </row>
    <row r="9" spans="1:14" s="20" customFormat="1" ht="14.25" x14ac:dyDescent="0.2">
      <c r="A9" s="66" t="s">
        <v>33</v>
      </c>
      <c r="G9" s="71">
        <v>72600</v>
      </c>
      <c r="H9" s="71">
        <v>73200</v>
      </c>
      <c r="I9" s="145">
        <v>73200</v>
      </c>
      <c r="N9" s="21"/>
    </row>
    <row r="10" spans="1:14" s="20" customFormat="1" ht="14.25" x14ac:dyDescent="0.2">
      <c r="A10" s="66"/>
      <c r="G10" s="72"/>
      <c r="H10" s="72"/>
      <c r="I10" s="73"/>
      <c r="N10" s="21"/>
    </row>
    <row r="11" spans="1:14" s="20" customFormat="1" ht="14.25" x14ac:dyDescent="0.2">
      <c r="A11" s="74" t="s">
        <v>91</v>
      </c>
      <c r="C11" s="20" t="s">
        <v>92</v>
      </c>
      <c r="G11" s="71">
        <f>F89</f>
        <v>64000</v>
      </c>
      <c r="H11" s="71">
        <f>G89</f>
        <v>44590.55</v>
      </c>
      <c r="I11" s="141">
        <f>H89</f>
        <v>65000</v>
      </c>
      <c r="N11" s="21"/>
    </row>
    <row r="12" spans="1:14" s="20" customFormat="1" ht="14.25" hidden="1" x14ac:dyDescent="0.2">
      <c r="A12" s="66" t="s">
        <v>34</v>
      </c>
      <c r="G12" s="76" t="s">
        <v>35</v>
      </c>
      <c r="H12" s="71"/>
      <c r="I12" s="142" t="s">
        <v>35</v>
      </c>
      <c r="N12" s="21"/>
    </row>
    <row r="13" spans="1:14" s="20" customFormat="1" ht="14.25" x14ac:dyDescent="0.2">
      <c r="A13" s="66"/>
      <c r="G13" s="76"/>
      <c r="H13" s="71"/>
      <c r="I13" s="142"/>
      <c r="N13" s="21"/>
    </row>
    <row r="14" spans="1:14" s="20" customFormat="1" ht="14.25" x14ac:dyDescent="0.2">
      <c r="A14" s="66" t="s">
        <v>11</v>
      </c>
      <c r="G14" s="71"/>
      <c r="H14" s="71">
        <v>92</v>
      </c>
      <c r="I14" s="141"/>
      <c r="N14" s="21"/>
    </row>
    <row r="15" spans="1:14" s="20" customFormat="1" ht="14.25" x14ac:dyDescent="0.2">
      <c r="A15" s="66"/>
      <c r="G15" s="71"/>
      <c r="H15" s="71"/>
      <c r="I15" s="141"/>
      <c r="N15" s="21"/>
    </row>
    <row r="16" spans="1:14" s="20" customFormat="1" ht="14.25" x14ac:dyDescent="0.2">
      <c r="A16" s="66" t="s">
        <v>13</v>
      </c>
      <c r="G16" s="152">
        <f>G9-G11+G14</f>
        <v>8600</v>
      </c>
      <c r="H16" s="153">
        <f>H9-H11+H14</f>
        <v>28701.449999999997</v>
      </c>
      <c r="I16" s="154">
        <f>I9-I11+I14</f>
        <v>8200</v>
      </c>
      <c r="N16" s="21"/>
    </row>
    <row r="17" spans="1:14" s="20" customFormat="1" ht="14.25" x14ac:dyDescent="0.2">
      <c r="A17" s="66"/>
      <c r="G17" s="71"/>
      <c r="H17" s="71"/>
      <c r="I17" s="141"/>
      <c r="N17" s="21"/>
    </row>
    <row r="18" spans="1:14" s="33" customFormat="1" ht="15.75" thickBot="1" x14ac:dyDescent="0.3">
      <c r="A18" s="78" t="s">
        <v>1</v>
      </c>
      <c r="B18" s="79"/>
      <c r="C18" s="79"/>
      <c r="D18" s="79"/>
      <c r="E18" s="79"/>
      <c r="F18" s="79"/>
      <c r="G18" s="80" t="s">
        <v>1</v>
      </c>
      <c r="H18" s="80" t="s">
        <v>1</v>
      </c>
      <c r="I18" s="143" t="s">
        <v>1</v>
      </c>
      <c r="J18" s="33" t="s">
        <v>1</v>
      </c>
      <c r="N18" s="21"/>
    </row>
    <row r="19" spans="1:14" x14ac:dyDescent="0.2">
      <c r="A19" s="64"/>
      <c r="G19" s="82"/>
      <c r="I19" s="65"/>
    </row>
    <row r="20" spans="1:14" s="36" customFormat="1" ht="18" x14ac:dyDescent="0.25">
      <c r="A20" s="159" t="s">
        <v>74</v>
      </c>
      <c r="B20" s="160"/>
      <c r="C20" s="160"/>
      <c r="D20" s="160"/>
      <c r="E20" s="160"/>
      <c r="F20" s="160"/>
      <c r="G20" s="160"/>
      <c r="H20" s="160"/>
      <c r="I20" s="161"/>
      <c r="N20" s="63"/>
    </row>
    <row r="21" spans="1:14" s="39" customFormat="1" x14ac:dyDescent="0.2">
      <c r="A21" s="83"/>
      <c r="B21" s="84"/>
      <c r="C21" s="84"/>
      <c r="D21" s="84"/>
      <c r="E21" s="84"/>
      <c r="F21" s="84"/>
      <c r="G21" s="84"/>
      <c r="H21" s="84"/>
      <c r="I21" s="85"/>
      <c r="N21" s="9"/>
    </row>
    <row r="22" spans="1:14" s="11" customFormat="1" ht="15.75" x14ac:dyDescent="0.25">
      <c r="A22" s="162" t="s">
        <v>15</v>
      </c>
      <c r="B22" s="163"/>
      <c r="C22" s="163"/>
      <c r="D22" s="163"/>
      <c r="E22" s="163"/>
      <c r="F22" s="163"/>
      <c r="G22" s="163"/>
      <c r="H22" s="163"/>
      <c r="I22" s="164"/>
      <c r="N22" s="12"/>
    </row>
    <row r="23" spans="1:14" s="20" customFormat="1" ht="14.25" x14ac:dyDescent="0.2">
      <c r="A23" s="66"/>
      <c r="I23" s="86"/>
      <c r="N23" s="21"/>
    </row>
    <row r="24" spans="1:14" s="20" customFormat="1" ht="14.25" x14ac:dyDescent="0.2">
      <c r="A24" s="66"/>
      <c r="I24" s="75"/>
      <c r="N24" s="21"/>
    </row>
    <row r="25" spans="1:14" s="20" customFormat="1" ht="14.25" x14ac:dyDescent="0.2">
      <c r="A25" s="66" t="s">
        <v>39</v>
      </c>
      <c r="I25" s="87">
        <v>600</v>
      </c>
      <c r="N25" s="21"/>
    </row>
    <row r="26" spans="1:14" s="20" customFormat="1" ht="14.25" x14ac:dyDescent="0.2">
      <c r="A26" s="66" t="s">
        <v>72</v>
      </c>
      <c r="B26" s="20" t="s">
        <v>80</v>
      </c>
      <c r="I26" s="137">
        <v>7634.89</v>
      </c>
      <c r="N26" s="21"/>
    </row>
    <row r="27" spans="1:14" s="20" customFormat="1" ht="14.25" x14ac:dyDescent="0.2">
      <c r="A27" s="66" t="s">
        <v>72</v>
      </c>
      <c r="B27" s="20" t="s">
        <v>81</v>
      </c>
      <c r="I27" s="137">
        <v>108605.47</v>
      </c>
      <c r="N27" s="21"/>
    </row>
    <row r="28" spans="1:14" s="20" customFormat="1" ht="14.25" x14ac:dyDescent="0.2">
      <c r="A28" s="66"/>
      <c r="I28" s="137"/>
      <c r="N28" s="21"/>
    </row>
    <row r="29" spans="1:14" s="20" customFormat="1" ht="14.25" x14ac:dyDescent="0.2">
      <c r="A29" s="66" t="s">
        <v>40</v>
      </c>
      <c r="I29" s="137">
        <v>0</v>
      </c>
      <c r="N29" s="21"/>
    </row>
    <row r="30" spans="1:14" s="20" customFormat="1" ht="15" thickBot="1" x14ac:dyDescent="0.25">
      <c r="A30" s="88"/>
      <c r="B30" s="56"/>
      <c r="C30" s="56"/>
      <c r="D30" s="56"/>
      <c r="E30" s="56"/>
      <c r="F30" s="56"/>
      <c r="G30" s="56"/>
      <c r="H30" s="56"/>
      <c r="I30" s="138"/>
      <c r="N30" s="21"/>
    </row>
    <row r="31" spans="1:14" s="33" customFormat="1" ht="15.75" thickBot="1" x14ac:dyDescent="0.3">
      <c r="A31" s="90" t="s">
        <v>20</v>
      </c>
      <c r="B31" s="91"/>
      <c r="C31" s="91"/>
      <c r="D31" s="91"/>
      <c r="E31" s="91"/>
      <c r="F31" s="91"/>
      <c r="G31" s="91"/>
      <c r="H31" s="91"/>
      <c r="I31" s="92">
        <f>SUM(I23:I30)</f>
        <v>116840.36</v>
      </c>
      <c r="N31" s="21"/>
    </row>
    <row r="32" spans="1:14" s="20" customFormat="1" ht="14.25" x14ac:dyDescent="0.2">
      <c r="A32" s="93"/>
      <c r="B32" s="94"/>
      <c r="C32" s="94"/>
      <c r="D32" s="94"/>
      <c r="E32" s="94"/>
      <c r="F32" s="94"/>
      <c r="G32" s="94"/>
      <c r="H32" s="94"/>
      <c r="I32" s="95"/>
      <c r="N32" s="21"/>
    </row>
    <row r="33" spans="1:18" s="20" customFormat="1" ht="14.25" x14ac:dyDescent="0.2">
      <c r="A33" s="66"/>
      <c r="I33" s="86"/>
      <c r="N33" s="21"/>
    </row>
    <row r="34" spans="1:18" s="33" customFormat="1" ht="15.75" x14ac:dyDescent="0.25">
      <c r="A34" s="162" t="s">
        <v>21</v>
      </c>
      <c r="B34" s="163"/>
      <c r="C34" s="163"/>
      <c r="D34" s="163"/>
      <c r="E34" s="163"/>
      <c r="F34" s="163"/>
      <c r="G34" s="163"/>
      <c r="H34" s="163"/>
      <c r="I34" s="164"/>
      <c r="N34" s="21"/>
    </row>
    <row r="35" spans="1:18" s="33" customFormat="1" ht="15.75" x14ac:dyDescent="0.25">
      <c r="A35" s="96"/>
      <c r="B35" s="97"/>
      <c r="C35" s="97"/>
      <c r="D35" s="97"/>
      <c r="E35" s="97"/>
      <c r="F35" s="97"/>
      <c r="G35" s="97"/>
      <c r="H35" s="98"/>
      <c r="I35" s="99"/>
      <c r="N35" s="21"/>
    </row>
    <row r="36" spans="1:18" s="20" customFormat="1" ht="14.25" x14ac:dyDescent="0.2">
      <c r="A36" s="66" t="s">
        <v>41</v>
      </c>
      <c r="H36" s="100"/>
      <c r="I36" s="87">
        <v>5966</v>
      </c>
      <c r="N36" s="21"/>
    </row>
    <row r="37" spans="1:18" s="20" customFormat="1" ht="14.25" x14ac:dyDescent="0.2">
      <c r="A37" s="66"/>
      <c r="H37" s="100"/>
      <c r="I37" s="87"/>
      <c r="N37" s="21"/>
    </row>
    <row r="38" spans="1:18" s="20" customFormat="1" ht="14.25" x14ac:dyDescent="0.2">
      <c r="A38" s="66" t="s">
        <v>85</v>
      </c>
      <c r="H38" s="100"/>
      <c r="I38" s="87"/>
      <c r="N38" s="21"/>
    </row>
    <row r="39" spans="1:18" s="20" customFormat="1" ht="14.25" x14ac:dyDescent="0.2">
      <c r="A39" s="66" t="s">
        <v>86</v>
      </c>
      <c r="H39" s="100">
        <v>7200</v>
      </c>
      <c r="I39" s="87"/>
      <c r="N39" s="21"/>
    </row>
    <row r="40" spans="1:18" s="20" customFormat="1" ht="16.5" x14ac:dyDescent="0.35">
      <c r="A40" s="66" t="s">
        <v>87</v>
      </c>
      <c r="H40" s="147">
        <v>7800</v>
      </c>
      <c r="I40" s="87">
        <f>H40+H39</f>
        <v>15000</v>
      </c>
      <c r="N40" s="21"/>
    </row>
    <row r="41" spans="1:18" s="20" customFormat="1" ht="14.25" x14ac:dyDescent="0.2">
      <c r="A41" s="66"/>
      <c r="H41" s="100"/>
      <c r="I41" s="87"/>
      <c r="N41" s="21"/>
    </row>
    <row r="42" spans="1:18" s="20" customFormat="1" ht="14.25" x14ac:dyDescent="0.2">
      <c r="A42" s="66" t="s">
        <v>24</v>
      </c>
      <c r="D42" s="20" t="s">
        <v>1</v>
      </c>
      <c r="H42" s="100"/>
      <c r="I42" s="87"/>
      <c r="N42" s="21"/>
    </row>
    <row r="43" spans="1:18" s="20" customFormat="1" ht="14.25" x14ac:dyDescent="0.2">
      <c r="A43" s="66" t="s">
        <v>25</v>
      </c>
      <c r="D43" s="20" t="s">
        <v>1</v>
      </c>
      <c r="H43" s="100">
        <v>54793.75</v>
      </c>
      <c r="I43" s="87"/>
      <c r="N43" s="21"/>
    </row>
    <row r="44" spans="1:18" s="20" customFormat="1" ht="14.25" x14ac:dyDescent="0.2">
      <c r="A44" s="66" t="s">
        <v>76</v>
      </c>
      <c r="H44" s="100">
        <v>12379.16</v>
      </c>
      <c r="I44" s="87"/>
      <c r="N44" s="21"/>
    </row>
    <row r="45" spans="1:18" s="20" customFormat="1" ht="14.25" x14ac:dyDescent="0.2">
      <c r="A45" s="66" t="s">
        <v>26</v>
      </c>
      <c r="D45" s="20" t="s">
        <v>1</v>
      </c>
      <c r="H45" s="101">
        <f>H16</f>
        <v>28701.449999999997</v>
      </c>
      <c r="I45" s="87">
        <f>SUM(H43:H45)</f>
        <v>95874.36</v>
      </c>
      <c r="N45" s="21"/>
    </row>
    <row r="46" spans="1:18" s="20" customFormat="1" ht="14.25" x14ac:dyDescent="0.2">
      <c r="A46" s="66"/>
      <c r="H46" s="100"/>
      <c r="I46" s="87"/>
      <c r="N46" s="21"/>
    </row>
    <row r="47" spans="1:18" s="20" customFormat="1" ht="15" thickBot="1" x14ac:dyDescent="0.25">
      <c r="A47" s="66"/>
      <c r="H47" s="100"/>
      <c r="I47" s="87"/>
      <c r="N47" s="21"/>
    </row>
    <row r="48" spans="1:18" s="33" customFormat="1" ht="15.75" thickBot="1" x14ac:dyDescent="0.3">
      <c r="A48" s="90" t="s">
        <v>27</v>
      </c>
      <c r="B48" s="91"/>
      <c r="C48" s="91"/>
      <c r="D48" s="91"/>
      <c r="E48" s="91"/>
      <c r="F48" s="91"/>
      <c r="G48" s="91"/>
      <c r="H48" s="102"/>
      <c r="I48" s="103">
        <f>SUM(I35:I47)</f>
        <v>116840.36</v>
      </c>
      <c r="J48" s="20"/>
      <c r="K48" s="49"/>
      <c r="L48" s="20"/>
      <c r="M48" s="20"/>
      <c r="N48" s="21"/>
      <c r="O48" s="20"/>
      <c r="P48" s="20"/>
      <c r="Q48" s="20"/>
      <c r="R48" s="20"/>
    </row>
    <row r="49" spans="1:18" ht="14.25" x14ac:dyDescent="0.2">
      <c r="A49" s="64"/>
      <c r="I49" s="105"/>
      <c r="J49" s="20"/>
      <c r="K49" s="82"/>
      <c r="L49" s="20"/>
      <c r="M49" s="20"/>
      <c r="N49" s="21"/>
      <c r="O49" s="20"/>
      <c r="P49" s="20"/>
      <c r="Q49" s="20"/>
      <c r="R49" s="20"/>
    </row>
    <row r="50" spans="1:18" ht="14.25" x14ac:dyDescent="0.2">
      <c r="A50" s="64"/>
      <c r="I50" s="65"/>
      <c r="J50" s="20"/>
      <c r="L50" s="20"/>
      <c r="M50" s="20"/>
      <c r="N50" s="21"/>
      <c r="O50" s="20"/>
      <c r="P50" s="20"/>
      <c r="Q50" s="20"/>
      <c r="R50" s="20"/>
    </row>
    <row r="51" spans="1:18" ht="14.25" x14ac:dyDescent="0.2">
      <c r="A51" s="64"/>
      <c r="I51" s="65"/>
      <c r="L51" s="20"/>
      <c r="M51" s="20"/>
      <c r="N51" s="21"/>
      <c r="O51" s="20"/>
      <c r="P51" s="20"/>
      <c r="Q51" s="20"/>
      <c r="R51" s="20"/>
    </row>
    <row r="52" spans="1:18" ht="14.25" x14ac:dyDescent="0.2">
      <c r="A52" s="16" t="s">
        <v>82</v>
      </c>
      <c r="I52" s="65"/>
      <c r="L52" s="20"/>
      <c r="M52" s="20"/>
      <c r="N52" s="21"/>
      <c r="O52" s="20"/>
      <c r="P52" s="20"/>
      <c r="Q52" s="20"/>
      <c r="R52" s="20"/>
    </row>
    <row r="53" spans="1:18" ht="14.25" x14ac:dyDescent="0.2">
      <c r="A53" s="64"/>
      <c r="I53" s="65"/>
      <c r="L53" s="20"/>
      <c r="M53" s="20"/>
      <c r="N53" s="21"/>
      <c r="O53" s="20"/>
      <c r="P53" s="20"/>
      <c r="Q53" s="20"/>
      <c r="R53" s="20"/>
    </row>
    <row r="54" spans="1:18" ht="14.25" x14ac:dyDescent="0.2">
      <c r="A54" s="64"/>
      <c r="I54" s="65"/>
      <c r="L54" s="20"/>
      <c r="M54" s="20"/>
      <c r="N54" s="21"/>
      <c r="O54" s="20"/>
      <c r="P54" s="20"/>
      <c r="Q54" s="20"/>
      <c r="R54" s="20"/>
    </row>
    <row r="55" spans="1:18" ht="14.25" x14ac:dyDescent="0.2">
      <c r="A55" s="64"/>
      <c r="I55" s="65"/>
      <c r="L55" s="20"/>
      <c r="M55" s="20"/>
      <c r="N55" s="21"/>
      <c r="O55" s="20"/>
      <c r="P55" s="20"/>
      <c r="Q55" s="20"/>
      <c r="R55" s="20"/>
    </row>
    <row r="56" spans="1:18" ht="14.25" x14ac:dyDescent="0.2">
      <c r="A56" s="64"/>
      <c r="I56" s="65"/>
      <c r="L56" s="20"/>
      <c r="M56" s="20"/>
      <c r="N56" s="21"/>
      <c r="O56" s="20"/>
      <c r="P56" s="20"/>
      <c r="Q56" s="20"/>
      <c r="R56" s="20"/>
    </row>
    <row r="57" spans="1:18" ht="14.25" x14ac:dyDescent="0.2">
      <c r="A57" s="64"/>
      <c r="I57" s="65"/>
      <c r="J57" s="8">
        <f>SUM(J1:J56)</f>
        <v>0</v>
      </c>
      <c r="L57" s="20"/>
      <c r="M57" s="20"/>
      <c r="N57" s="21"/>
      <c r="O57" s="20"/>
      <c r="P57" s="20"/>
      <c r="Q57" s="20"/>
      <c r="R57" s="20"/>
    </row>
    <row r="58" spans="1:18" ht="14.25" x14ac:dyDescent="0.2">
      <c r="A58" s="64"/>
      <c r="I58" s="65"/>
      <c r="L58" s="20"/>
      <c r="M58" s="20"/>
      <c r="N58" s="21"/>
      <c r="O58" s="20"/>
      <c r="P58" s="20"/>
      <c r="Q58" s="20"/>
      <c r="R58" s="20"/>
    </row>
    <row r="59" spans="1:18" ht="14.25" x14ac:dyDescent="0.2">
      <c r="A59" s="16" t="s">
        <v>29</v>
      </c>
      <c r="B59" s="17"/>
      <c r="C59" s="17"/>
      <c r="D59" s="17"/>
      <c r="E59" s="17"/>
      <c r="F59" s="17" t="s">
        <v>30</v>
      </c>
      <c r="I59" s="65"/>
      <c r="L59" s="20"/>
      <c r="M59" s="20"/>
      <c r="N59" s="21"/>
      <c r="O59" s="20"/>
      <c r="P59" s="20"/>
      <c r="Q59" s="20"/>
      <c r="R59" s="20"/>
    </row>
    <row r="60" spans="1:18" ht="14.25" x14ac:dyDescent="0.2">
      <c r="A60" s="16"/>
      <c r="B60" s="20"/>
      <c r="C60" s="17"/>
      <c r="D60" s="17"/>
      <c r="E60" s="17"/>
      <c r="F60" s="17"/>
      <c r="I60" s="65"/>
      <c r="L60" s="20"/>
      <c r="M60" s="20"/>
      <c r="N60" s="21"/>
      <c r="O60" s="20"/>
      <c r="P60" s="20"/>
      <c r="Q60" s="20"/>
      <c r="R60" s="20"/>
    </row>
    <row r="61" spans="1:18" ht="14.25" x14ac:dyDescent="0.2">
      <c r="A61" s="16"/>
      <c r="B61" s="20"/>
      <c r="C61" s="17"/>
      <c r="D61" s="17"/>
      <c r="E61" s="17"/>
      <c r="F61" s="17"/>
      <c r="I61" s="65"/>
      <c r="L61" s="20"/>
      <c r="M61" s="20"/>
      <c r="N61" s="21"/>
      <c r="O61" s="20"/>
      <c r="P61" s="20"/>
      <c r="Q61" s="20"/>
      <c r="R61" s="20"/>
    </row>
    <row r="62" spans="1:18" ht="14.25" x14ac:dyDescent="0.2">
      <c r="A62" s="16"/>
      <c r="B62" s="20"/>
      <c r="C62" s="17"/>
      <c r="D62" s="17"/>
      <c r="E62" s="17"/>
      <c r="F62" s="17"/>
      <c r="I62" s="65"/>
      <c r="L62" s="20"/>
      <c r="M62" s="20"/>
      <c r="N62" s="21"/>
      <c r="O62" s="20"/>
      <c r="P62" s="20"/>
      <c r="Q62" s="20"/>
      <c r="R62" s="20"/>
    </row>
    <row r="63" spans="1:18" ht="14.25" x14ac:dyDescent="0.2">
      <c r="A63" s="16" t="s">
        <v>31</v>
      </c>
      <c r="B63" s="20"/>
      <c r="C63" s="17"/>
      <c r="D63" s="17"/>
      <c r="E63" s="17"/>
      <c r="F63" s="17" t="s">
        <v>31</v>
      </c>
      <c r="I63" s="65"/>
      <c r="L63" s="20"/>
      <c r="M63" s="20"/>
      <c r="N63" s="21"/>
      <c r="O63" s="20"/>
      <c r="P63" s="20"/>
      <c r="Q63" s="20"/>
      <c r="R63" s="20"/>
    </row>
    <row r="64" spans="1:18" ht="14.25" x14ac:dyDescent="0.2">
      <c r="A64" s="64"/>
      <c r="I64" s="65"/>
      <c r="L64" s="20"/>
      <c r="M64" s="20"/>
      <c r="N64" s="21"/>
      <c r="O64" s="20"/>
      <c r="P64" s="20"/>
      <c r="Q64" s="20"/>
      <c r="R64" s="20"/>
    </row>
    <row r="65" spans="1:18" ht="15" thickBot="1" x14ac:dyDescent="0.25">
      <c r="A65" s="106"/>
      <c r="B65" s="107"/>
      <c r="C65" s="107"/>
      <c r="D65" s="107"/>
      <c r="E65" s="107"/>
      <c r="F65" s="107"/>
      <c r="G65" s="107"/>
      <c r="H65" s="107"/>
      <c r="I65" s="108"/>
      <c r="L65" s="20"/>
      <c r="M65" s="20"/>
      <c r="N65" s="21"/>
      <c r="O65" s="20"/>
      <c r="P65" s="20"/>
      <c r="Q65" s="20"/>
      <c r="R65" s="20"/>
    </row>
    <row r="66" spans="1:18" ht="14.25" x14ac:dyDescent="0.2">
      <c r="A66" s="109"/>
      <c r="B66" s="110"/>
      <c r="C66" s="110"/>
      <c r="D66" s="110"/>
      <c r="E66" s="110"/>
      <c r="F66" s="110"/>
      <c r="G66" s="110"/>
      <c r="H66" s="110"/>
      <c r="I66" s="111"/>
      <c r="L66" s="20"/>
      <c r="M66" s="20"/>
      <c r="N66" s="21"/>
      <c r="O66" s="20"/>
      <c r="P66" s="20"/>
      <c r="Q66" s="20"/>
      <c r="R66" s="20"/>
    </row>
    <row r="67" spans="1:18" s="36" customFormat="1" ht="18" x14ac:dyDescent="0.25">
      <c r="A67" s="159" t="s">
        <v>75</v>
      </c>
      <c r="B67" s="160"/>
      <c r="C67" s="160"/>
      <c r="D67" s="160"/>
      <c r="E67" s="160"/>
      <c r="F67" s="160"/>
      <c r="G67" s="160"/>
      <c r="H67" s="160"/>
      <c r="I67" s="161"/>
      <c r="L67" s="20"/>
      <c r="M67" s="20"/>
      <c r="N67" s="21"/>
      <c r="O67" s="20"/>
      <c r="P67" s="20"/>
      <c r="Q67" s="20"/>
      <c r="R67" s="20"/>
    </row>
    <row r="68" spans="1:18" ht="14.25" x14ac:dyDescent="0.2">
      <c r="A68" s="64"/>
      <c r="I68" s="65"/>
      <c r="L68" s="20"/>
      <c r="M68" s="20"/>
      <c r="N68" s="21"/>
      <c r="O68" s="20"/>
      <c r="P68" s="20"/>
      <c r="Q68" s="20"/>
      <c r="R68" s="20"/>
    </row>
    <row r="69" spans="1:18" ht="14.25" x14ac:dyDescent="0.2">
      <c r="A69" s="64"/>
      <c r="I69" s="65"/>
      <c r="L69" s="20"/>
      <c r="M69" s="20"/>
      <c r="N69" s="21"/>
      <c r="O69" s="20"/>
      <c r="P69" s="20"/>
      <c r="Q69" s="20"/>
      <c r="R69" s="20"/>
    </row>
    <row r="70" spans="1:18" s="20" customFormat="1" ht="15" x14ac:dyDescent="0.25">
      <c r="A70" s="66"/>
      <c r="F70" s="18" t="s">
        <v>3</v>
      </c>
      <c r="G70" s="18" t="s">
        <v>4</v>
      </c>
      <c r="H70" s="18" t="s">
        <v>3</v>
      </c>
      <c r="I70" s="112"/>
      <c r="N70" s="21"/>
    </row>
    <row r="71" spans="1:18" s="20" customFormat="1" ht="15" x14ac:dyDescent="0.25">
      <c r="A71" s="66"/>
      <c r="F71" s="18">
        <v>2018</v>
      </c>
      <c r="G71" s="18">
        <v>2018</v>
      </c>
      <c r="H71" s="18">
        <v>2019</v>
      </c>
      <c r="I71" s="112"/>
      <c r="N71" s="21"/>
    </row>
    <row r="72" spans="1:18" s="3" customFormat="1" ht="20.25" x14ac:dyDescent="0.3">
      <c r="A72" s="113" t="s">
        <v>93</v>
      </c>
      <c r="I72" s="114"/>
      <c r="L72" s="20"/>
      <c r="M72" s="20"/>
      <c r="N72" s="21"/>
      <c r="O72" s="20"/>
      <c r="P72" s="20"/>
      <c r="Q72" s="20"/>
      <c r="R72" s="20"/>
    </row>
    <row r="73" spans="1:18" s="20" customFormat="1" ht="14.25" x14ac:dyDescent="0.2">
      <c r="A73" s="66"/>
      <c r="I73" s="86"/>
      <c r="N73" s="21"/>
    </row>
    <row r="74" spans="1:18" s="20" customFormat="1" ht="14.25" x14ac:dyDescent="0.2">
      <c r="A74" s="66" t="s">
        <v>77</v>
      </c>
      <c r="F74" s="148">
        <v>2500</v>
      </c>
      <c r="G74" s="148">
        <v>3434.2</v>
      </c>
      <c r="H74" s="148">
        <v>3000</v>
      </c>
      <c r="I74" s="86"/>
      <c r="N74" s="21"/>
    </row>
    <row r="75" spans="1:18" s="20" customFormat="1" ht="14.25" x14ac:dyDescent="0.2">
      <c r="A75" s="66" t="s">
        <v>45</v>
      </c>
      <c r="F75" s="148">
        <v>15000</v>
      </c>
      <c r="G75" s="148">
        <v>15000</v>
      </c>
      <c r="H75" s="148">
        <v>15000</v>
      </c>
      <c r="I75" s="86" t="s">
        <v>1</v>
      </c>
      <c r="N75" s="21"/>
    </row>
    <row r="76" spans="1:18" s="20" customFormat="1" ht="14.25" x14ac:dyDescent="0.2">
      <c r="A76" s="66" t="s">
        <v>46</v>
      </c>
      <c r="F76" s="148">
        <v>2000</v>
      </c>
      <c r="G76" s="148"/>
      <c r="H76" s="148">
        <v>2000</v>
      </c>
      <c r="I76" s="86"/>
      <c r="N76" s="21"/>
    </row>
    <row r="77" spans="1:18" s="20" customFormat="1" ht="14.25" x14ac:dyDescent="0.2">
      <c r="A77" s="66" t="s">
        <v>47</v>
      </c>
      <c r="F77" s="148">
        <v>500</v>
      </c>
      <c r="G77" s="148">
        <v>613</v>
      </c>
      <c r="H77" s="148">
        <v>500</v>
      </c>
      <c r="I77" s="86"/>
      <c r="N77" s="21"/>
    </row>
    <row r="78" spans="1:18" s="20" customFormat="1" ht="14.25" x14ac:dyDescent="0.2">
      <c r="A78" s="66" t="s">
        <v>84</v>
      </c>
      <c r="F78" s="148"/>
      <c r="G78" s="148">
        <v>200</v>
      </c>
      <c r="H78" s="148"/>
      <c r="I78" s="86"/>
      <c r="N78" s="21"/>
    </row>
    <row r="79" spans="1:18" s="20" customFormat="1" ht="14.25" x14ac:dyDescent="0.2">
      <c r="A79" s="66" t="s">
        <v>49</v>
      </c>
      <c r="F79" s="148">
        <v>8000</v>
      </c>
      <c r="G79" s="148">
        <v>6735</v>
      </c>
      <c r="H79" s="148">
        <v>8000</v>
      </c>
      <c r="I79" s="86"/>
      <c r="N79" s="21"/>
    </row>
    <row r="80" spans="1:18" s="20" customFormat="1" ht="14.25" x14ac:dyDescent="0.2">
      <c r="A80" s="66" t="s">
        <v>88</v>
      </c>
      <c r="F80" s="148"/>
      <c r="G80" s="148"/>
      <c r="H80" s="148">
        <v>8000</v>
      </c>
      <c r="I80" s="86"/>
      <c r="N80" s="21"/>
    </row>
    <row r="81" spans="1:14" s="20" customFormat="1" ht="14.25" x14ac:dyDescent="0.2">
      <c r="A81" s="66" t="s">
        <v>83</v>
      </c>
      <c r="F81" s="148">
        <v>1500</v>
      </c>
      <c r="G81" s="148">
        <v>418</v>
      </c>
      <c r="H81" s="148">
        <v>1500</v>
      </c>
      <c r="I81" s="86"/>
      <c r="N81" s="21"/>
    </row>
    <row r="82" spans="1:14" s="20" customFormat="1" ht="14.25" x14ac:dyDescent="0.2">
      <c r="A82" s="66" t="s">
        <v>51</v>
      </c>
      <c r="F82" s="148">
        <v>2000</v>
      </c>
      <c r="G82" s="148">
        <v>1875</v>
      </c>
      <c r="H82" s="148">
        <v>0</v>
      </c>
      <c r="I82" s="86"/>
      <c r="N82" s="21"/>
    </row>
    <row r="83" spans="1:14" s="20" customFormat="1" ht="14.25" x14ac:dyDescent="0.2">
      <c r="A83" s="66" t="s">
        <v>52</v>
      </c>
      <c r="F83" s="148">
        <v>1500</v>
      </c>
      <c r="G83" s="148">
        <v>263.89999999999998</v>
      </c>
      <c r="H83" s="148">
        <v>1000</v>
      </c>
      <c r="I83" s="86"/>
      <c r="N83" s="21"/>
    </row>
    <row r="84" spans="1:14" s="20" customFormat="1" ht="14.25" x14ac:dyDescent="0.2">
      <c r="A84" s="66" t="s">
        <v>53</v>
      </c>
      <c r="F84" s="148">
        <v>4000</v>
      </c>
      <c r="G84" s="148">
        <v>5095.2</v>
      </c>
      <c r="H84" s="148">
        <v>4000</v>
      </c>
      <c r="I84" s="86"/>
      <c r="N84" s="21"/>
    </row>
    <row r="85" spans="1:14" s="20" customFormat="1" ht="14.25" x14ac:dyDescent="0.2">
      <c r="A85" s="66" t="s">
        <v>54</v>
      </c>
      <c r="F85" s="148">
        <v>5000</v>
      </c>
      <c r="G85" s="148"/>
      <c r="H85" s="148">
        <v>5000</v>
      </c>
      <c r="I85" s="86"/>
      <c r="N85" s="21"/>
    </row>
    <row r="86" spans="1:14" s="20" customFormat="1" ht="14.25" x14ac:dyDescent="0.2">
      <c r="A86" s="66" t="s">
        <v>90</v>
      </c>
      <c r="F86" s="149">
        <v>20000</v>
      </c>
      <c r="G86" s="149">
        <v>10956.25</v>
      </c>
      <c r="H86" s="151">
        <v>15000</v>
      </c>
      <c r="I86" s="86"/>
      <c r="N86" s="21"/>
    </row>
    <row r="87" spans="1:14" s="20" customFormat="1" ht="14.25" x14ac:dyDescent="0.2">
      <c r="A87" s="66" t="s">
        <v>55</v>
      </c>
      <c r="F87" s="150">
        <v>2000</v>
      </c>
      <c r="G87" s="150"/>
      <c r="H87" s="150">
        <v>2000</v>
      </c>
      <c r="I87" s="86"/>
      <c r="N87" s="21"/>
    </row>
    <row r="88" spans="1:14" s="20" customFormat="1" ht="14.25" x14ac:dyDescent="0.2">
      <c r="A88" s="66"/>
      <c r="F88" s="148"/>
      <c r="G88" s="148"/>
      <c r="H88" s="148"/>
      <c r="I88" s="86"/>
      <c r="N88" s="21"/>
    </row>
    <row r="89" spans="1:14" s="20" customFormat="1" ht="14.25" x14ac:dyDescent="0.2">
      <c r="A89" s="146" t="s">
        <v>94</v>
      </c>
      <c r="F89" s="150">
        <f>SUM(F74:F88)</f>
        <v>64000</v>
      </c>
      <c r="G89" s="150">
        <f>SUM(G74:G88)</f>
        <v>44590.55</v>
      </c>
      <c r="H89" s="150">
        <f>SUM(H74:H88)</f>
        <v>65000</v>
      </c>
      <c r="I89" s="86"/>
      <c r="N89" s="21"/>
    </row>
    <row r="90" spans="1:14" s="20" customFormat="1" ht="14.25" x14ac:dyDescent="0.2">
      <c r="A90" s="74" t="s">
        <v>57</v>
      </c>
      <c r="F90" s="100"/>
      <c r="G90" s="100"/>
      <c r="H90" s="100"/>
      <c r="I90" s="86"/>
      <c r="N90" s="21"/>
    </row>
    <row r="91" spans="1:14" s="20" customFormat="1" ht="15" thickBot="1" x14ac:dyDescent="0.25">
      <c r="A91" s="88"/>
      <c r="B91" s="56"/>
      <c r="C91" s="56"/>
      <c r="D91" s="56"/>
      <c r="E91" s="56"/>
      <c r="F91" s="56"/>
      <c r="G91" s="56"/>
      <c r="H91" s="56"/>
      <c r="I91" s="89"/>
      <c r="N91" s="21"/>
    </row>
    <row r="92" spans="1:14" s="20" customFormat="1" ht="15.75" hidden="1" thickBot="1" x14ac:dyDescent="0.3">
      <c r="A92" s="116"/>
      <c r="B92" s="33"/>
      <c r="C92" s="33"/>
      <c r="I92" s="86"/>
      <c r="N92" s="21"/>
    </row>
    <row r="93" spans="1:14" s="20" customFormat="1" ht="14.25" x14ac:dyDescent="0.2">
      <c r="A93" s="93"/>
      <c r="B93" s="94"/>
      <c r="C93" s="94"/>
      <c r="D93" s="94"/>
      <c r="E93" s="94"/>
      <c r="F93" s="94"/>
      <c r="G93" s="94"/>
      <c r="H93" s="94"/>
      <c r="I93" s="95"/>
      <c r="N93" s="21"/>
    </row>
    <row r="94" spans="1:14" s="3" customFormat="1" ht="20.25" x14ac:dyDescent="0.3">
      <c r="A94" s="113" t="s">
        <v>98</v>
      </c>
      <c r="I94" s="119"/>
      <c r="N94" s="4"/>
    </row>
    <row r="95" spans="1:14" s="20" customFormat="1" ht="14.25" x14ac:dyDescent="0.2">
      <c r="A95" s="66"/>
      <c r="I95" s="86"/>
      <c r="N95" s="21"/>
    </row>
    <row r="96" spans="1:14" s="20" customFormat="1" ht="14.25" x14ac:dyDescent="0.2">
      <c r="A96" s="66"/>
      <c r="I96" s="86"/>
      <c r="N96" s="21"/>
    </row>
    <row r="97" spans="1:27" s="20" customFormat="1" ht="15" x14ac:dyDescent="0.25">
      <c r="A97" s="66"/>
      <c r="F97" s="20" t="s">
        <v>1</v>
      </c>
      <c r="I97" s="120"/>
      <c r="N97" s="21"/>
    </row>
    <row r="98" spans="1:27" s="20" customFormat="1" ht="15" x14ac:dyDescent="0.25">
      <c r="A98" s="66"/>
      <c r="B98" s="33"/>
      <c r="D98" s="121"/>
      <c r="E98" s="122"/>
      <c r="F98" s="122"/>
      <c r="H98" s="122">
        <v>2018</v>
      </c>
      <c r="I98" s="120">
        <v>2019</v>
      </c>
      <c r="N98" s="21"/>
    </row>
    <row r="99" spans="1:27" s="20" customFormat="1" ht="14.25" x14ac:dyDescent="0.2">
      <c r="A99" s="66"/>
      <c r="B99" s="20" t="s">
        <v>95</v>
      </c>
      <c r="H99" s="69">
        <v>600</v>
      </c>
      <c r="I99" s="70">
        <v>600</v>
      </c>
      <c r="N99" s="21"/>
    </row>
    <row r="100" spans="1:27" s="20" customFormat="1" ht="14.25" x14ac:dyDescent="0.2">
      <c r="A100" s="66"/>
      <c r="B100" s="20" t="s">
        <v>96</v>
      </c>
      <c r="H100" s="69"/>
      <c r="I100" s="70">
        <v>100</v>
      </c>
      <c r="N100" s="21"/>
    </row>
    <row r="101" spans="1:27" ht="15" thickBot="1" x14ac:dyDescent="0.25">
      <c r="A101" s="106"/>
      <c r="B101" s="56" t="s">
        <v>97</v>
      </c>
      <c r="C101" s="107"/>
      <c r="D101" s="107"/>
      <c r="E101" s="107"/>
      <c r="F101" s="107"/>
      <c r="G101" s="107"/>
      <c r="H101" s="107"/>
      <c r="I101" s="155">
        <v>200</v>
      </c>
      <c r="K101" s="20"/>
    </row>
    <row r="102" spans="1:27" ht="14.25" x14ac:dyDescent="0.2">
      <c r="K102" s="20"/>
    </row>
    <row r="103" spans="1:27" ht="14.25" x14ac:dyDescent="0.2">
      <c r="K103" s="20"/>
    </row>
    <row r="104" spans="1:27" ht="14.25" x14ac:dyDescent="0.2">
      <c r="K104" s="20"/>
    </row>
    <row r="105" spans="1:27" ht="14.25" x14ac:dyDescent="0.2">
      <c r="K105" s="20"/>
    </row>
    <row r="106" spans="1:27" ht="14.25" x14ac:dyDescent="0.2">
      <c r="K106" s="20"/>
    </row>
    <row r="107" spans="1:27" ht="14.25" x14ac:dyDescent="0.2">
      <c r="C107" s="128"/>
      <c r="D107" s="129"/>
      <c r="E107" s="129"/>
      <c r="F107" s="130"/>
      <c r="G107" s="129"/>
      <c r="H107" s="129"/>
      <c r="I107" s="129"/>
      <c r="J107" s="129"/>
      <c r="K107" s="20"/>
      <c r="L107" s="129"/>
      <c r="M107" s="129"/>
      <c r="N107" s="131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</row>
    <row r="108" spans="1:27" ht="14.25" x14ac:dyDescent="0.2">
      <c r="C108" s="128"/>
      <c r="F108" s="130"/>
      <c r="K108" s="20"/>
    </row>
    <row r="109" spans="1:27" ht="14.25" x14ac:dyDescent="0.2">
      <c r="A109" s="132"/>
      <c r="C109" s="128"/>
      <c r="F109" s="130"/>
      <c r="K109" s="20"/>
    </row>
    <row r="110" spans="1:27" ht="14.25" x14ac:dyDescent="0.2">
      <c r="A110" s="132"/>
      <c r="C110" s="128"/>
      <c r="F110" s="130"/>
      <c r="K110" s="20"/>
    </row>
    <row r="111" spans="1:27" ht="14.25" x14ac:dyDescent="0.2">
      <c r="F111" s="130"/>
      <c r="K111" s="20"/>
    </row>
    <row r="112" spans="1:27" s="128" customFormat="1" ht="14.25" x14ac:dyDescent="0.2">
      <c r="A112" s="14"/>
      <c r="D112" s="133"/>
      <c r="E112" s="133"/>
      <c r="F112" s="134"/>
      <c r="G112" s="133"/>
      <c r="H112" s="133"/>
      <c r="I112" s="133"/>
      <c r="K112" s="20"/>
      <c r="N112" s="135"/>
    </row>
    <row r="113" spans="1:11" ht="14.25" x14ac:dyDescent="0.2">
      <c r="F113" s="130"/>
      <c r="K113" s="20"/>
    </row>
    <row r="114" spans="1:11" ht="14.25" x14ac:dyDescent="0.2">
      <c r="F114" s="130"/>
      <c r="K114" s="20"/>
    </row>
    <row r="115" spans="1:11" ht="14.25" x14ac:dyDescent="0.2">
      <c r="F115" s="130"/>
      <c r="K115" s="20"/>
    </row>
    <row r="116" spans="1:11" ht="14.25" x14ac:dyDescent="0.2">
      <c r="F116" s="130"/>
      <c r="K116" s="20"/>
    </row>
    <row r="117" spans="1:11" ht="14.25" x14ac:dyDescent="0.2">
      <c r="F117" s="136"/>
      <c r="K117" s="20"/>
    </row>
    <row r="118" spans="1:11" ht="14.25" x14ac:dyDescent="0.2">
      <c r="F118" s="136"/>
      <c r="K118" s="20"/>
    </row>
    <row r="119" spans="1:11" ht="14.25" x14ac:dyDescent="0.2">
      <c r="F119" s="136"/>
      <c r="K119" s="20"/>
    </row>
    <row r="120" spans="1:11" ht="14.25" x14ac:dyDescent="0.2">
      <c r="A120" s="132"/>
      <c r="F120" s="136"/>
      <c r="K120" s="20"/>
    </row>
    <row r="121" spans="1:11" ht="14.25" x14ac:dyDescent="0.2">
      <c r="F121" s="136"/>
      <c r="K121" s="20"/>
    </row>
    <row r="122" spans="1:11" ht="14.25" x14ac:dyDescent="0.2">
      <c r="F122" s="136"/>
      <c r="K122" s="20"/>
    </row>
    <row r="123" spans="1:11" ht="14.25" x14ac:dyDescent="0.2">
      <c r="F123" s="136"/>
      <c r="K123" s="20"/>
    </row>
    <row r="124" spans="1:11" ht="14.25" x14ac:dyDescent="0.2">
      <c r="K124" s="20"/>
    </row>
    <row r="125" spans="1:11" ht="14.25" x14ac:dyDescent="0.2">
      <c r="K125" s="20"/>
    </row>
    <row r="126" spans="1:11" ht="14.25" x14ac:dyDescent="0.2">
      <c r="K126" s="20"/>
    </row>
    <row r="127" spans="1:11" ht="14.25" x14ac:dyDescent="0.2">
      <c r="K127" s="20"/>
    </row>
    <row r="128" spans="1:11" ht="14.25" x14ac:dyDescent="0.2">
      <c r="K128" s="20"/>
    </row>
    <row r="129" spans="11:11" ht="14.25" x14ac:dyDescent="0.2">
      <c r="K129" s="20"/>
    </row>
    <row r="130" spans="11:11" ht="14.25" x14ac:dyDescent="0.2">
      <c r="K130" s="20"/>
    </row>
    <row r="131" spans="11:11" ht="14.25" x14ac:dyDescent="0.2">
      <c r="K131" s="20"/>
    </row>
    <row r="132" spans="11:11" ht="14.25" x14ac:dyDescent="0.2">
      <c r="K132" s="20"/>
    </row>
    <row r="133" spans="11:11" ht="14.25" x14ac:dyDescent="0.2">
      <c r="K133" s="20"/>
    </row>
    <row r="134" spans="11:11" ht="14.25" x14ac:dyDescent="0.2">
      <c r="K134" s="20"/>
    </row>
    <row r="135" spans="11:11" ht="14.25" x14ac:dyDescent="0.2">
      <c r="K135" s="20"/>
    </row>
    <row r="136" spans="11:11" ht="14.25" x14ac:dyDescent="0.2">
      <c r="K136" s="20"/>
    </row>
    <row r="137" spans="11:11" ht="14.25" x14ac:dyDescent="0.2">
      <c r="K137" s="20"/>
    </row>
    <row r="138" spans="11:11" ht="14.25" x14ac:dyDescent="0.2">
      <c r="K138" s="20"/>
    </row>
    <row r="139" spans="11:11" ht="14.25" x14ac:dyDescent="0.2">
      <c r="K139" s="20"/>
    </row>
    <row r="140" spans="11:11" ht="14.25" x14ac:dyDescent="0.2">
      <c r="K140" s="20"/>
    </row>
    <row r="141" spans="11:11" ht="14.25" x14ac:dyDescent="0.2">
      <c r="K141" s="20"/>
    </row>
    <row r="142" spans="11:11" ht="14.25" x14ac:dyDescent="0.2">
      <c r="K142" s="20"/>
    </row>
    <row r="143" spans="11:11" ht="14.25" x14ac:dyDescent="0.2">
      <c r="K143" s="20"/>
    </row>
    <row r="144" spans="11:11" ht="14.25" x14ac:dyDescent="0.2">
      <c r="K144" s="20"/>
    </row>
    <row r="145" spans="11:11" ht="14.25" x14ac:dyDescent="0.2">
      <c r="K145" s="20"/>
    </row>
    <row r="146" spans="11:11" ht="14.25" x14ac:dyDescent="0.2">
      <c r="K146" s="20"/>
    </row>
    <row r="147" spans="11:11" ht="14.25" x14ac:dyDescent="0.2">
      <c r="K147" s="20"/>
    </row>
    <row r="148" spans="11:11" ht="14.25" x14ac:dyDescent="0.2">
      <c r="K148" s="20"/>
    </row>
    <row r="149" spans="11:11" ht="14.25" x14ac:dyDescent="0.2">
      <c r="K149" s="20"/>
    </row>
    <row r="150" spans="11:11" ht="14.25" x14ac:dyDescent="0.2">
      <c r="K150" s="20"/>
    </row>
    <row r="151" spans="11:11" ht="14.25" x14ac:dyDescent="0.2">
      <c r="K151" s="20"/>
    </row>
    <row r="152" spans="11:11" ht="14.25" x14ac:dyDescent="0.2">
      <c r="K152" s="20"/>
    </row>
    <row r="153" spans="11:11" ht="14.25" x14ac:dyDescent="0.2">
      <c r="K153" s="20"/>
    </row>
    <row r="154" spans="11:11" ht="14.25" x14ac:dyDescent="0.2">
      <c r="K154" s="20"/>
    </row>
    <row r="155" spans="11:11" ht="14.25" x14ac:dyDescent="0.2">
      <c r="K155" s="20"/>
    </row>
    <row r="156" spans="11:11" ht="14.25" x14ac:dyDescent="0.2">
      <c r="K156" s="20"/>
    </row>
    <row r="157" spans="11:11" ht="14.25" x14ac:dyDescent="0.2">
      <c r="K157" s="20"/>
    </row>
    <row r="158" spans="11:11" ht="14.25" x14ac:dyDescent="0.2">
      <c r="K158" s="20"/>
    </row>
    <row r="159" spans="11:11" ht="14.25" x14ac:dyDescent="0.2">
      <c r="K159" s="20"/>
    </row>
    <row r="160" spans="11:11" ht="14.25" x14ac:dyDescent="0.2">
      <c r="K160" s="20"/>
    </row>
    <row r="161" spans="11:11" ht="14.25" x14ac:dyDescent="0.2">
      <c r="K161" s="20"/>
    </row>
    <row r="162" spans="11:11" ht="14.25" x14ac:dyDescent="0.2">
      <c r="K162" s="20"/>
    </row>
    <row r="163" spans="11:11" ht="14.25" x14ac:dyDescent="0.2">
      <c r="K163" s="20"/>
    </row>
    <row r="164" spans="11:11" ht="14.25" x14ac:dyDescent="0.2">
      <c r="K164" s="20"/>
    </row>
    <row r="165" spans="11:11" ht="14.25" x14ac:dyDescent="0.2">
      <c r="K165" s="20"/>
    </row>
    <row r="166" spans="11:11" ht="14.25" x14ac:dyDescent="0.2">
      <c r="K166" s="20"/>
    </row>
    <row r="167" spans="11:11" ht="14.25" x14ac:dyDescent="0.2">
      <c r="K167" s="20"/>
    </row>
    <row r="168" spans="11:11" ht="14.25" x14ac:dyDescent="0.2">
      <c r="K168" s="20"/>
    </row>
    <row r="169" spans="11:11" ht="14.25" x14ac:dyDescent="0.2">
      <c r="K169" s="20"/>
    </row>
    <row r="170" spans="11:11" ht="14.25" x14ac:dyDescent="0.2">
      <c r="K170" s="20"/>
    </row>
    <row r="171" spans="11:11" ht="14.25" x14ac:dyDescent="0.2">
      <c r="K171" s="20"/>
    </row>
    <row r="172" spans="11:11" ht="14.25" x14ac:dyDescent="0.2">
      <c r="K172" s="20"/>
    </row>
    <row r="173" spans="11:11" ht="14.25" x14ac:dyDescent="0.2">
      <c r="K173" s="20"/>
    </row>
    <row r="174" spans="11:11" ht="14.25" x14ac:dyDescent="0.2">
      <c r="K174" s="20"/>
    </row>
    <row r="175" spans="11:11" ht="14.25" x14ac:dyDescent="0.2">
      <c r="K175" s="20"/>
    </row>
    <row r="176" spans="11:11" ht="14.25" x14ac:dyDescent="0.2">
      <c r="K176" s="20"/>
    </row>
  </sheetData>
  <mergeCells count="6">
    <mergeCell ref="A67:I67"/>
    <mergeCell ref="A1:I1"/>
    <mergeCell ref="A3:I3"/>
    <mergeCell ref="A20:I20"/>
    <mergeCell ref="A22:I22"/>
    <mergeCell ref="A34:I34"/>
  </mergeCells>
  <pageMargins left="1.1811023622047245" right="0.39370078740157483" top="0.78740157480314965" bottom="0" header="0" footer="0"/>
  <pageSetup paperSize="9" scale="82" orientation="portrait" r:id="rId1"/>
  <headerFooter alignWithMargins="0"/>
  <rowBreaks count="1" manualBreakCount="1">
    <brk id="6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49A54-E658-4571-8CD2-0B4C4336B9D7}">
  <dimension ref="A1:BB264"/>
  <sheetViews>
    <sheetView zoomScaleNormal="100" workbookViewId="0">
      <selection activeCell="H105" sqref="H105"/>
    </sheetView>
  </sheetViews>
  <sheetFormatPr defaultRowHeight="12.75" x14ac:dyDescent="0.2"/>
  <cols>
    <col min="1" max="5" width="9.140625" style="8"/>
    <col min="6" max="6" width="11.28515625" style="8" bestFit="1" customWidth="1"/>
    <col min="7" max="8" width="12.140625" style="8" bestFit="1" customWidth="1"/>
    <col min="9" max="9" width="12.42578125" style="8" bestFit="1" customWidth="1"/>
    <col min="10" max="10" width="17.42578125" style="8" customWidth="1"/>
    <col min="11" max="13" width="9.140625" style="8"/>
    <col min="14" max="14" width="13" style="9" bestFit="1" customWidth="1"/>
    <col min="15" max="15" width="9.140625" style="8"/>
    <col min="16" max="16" width="11.5703125" style="8" customWidth="1"/>
    <col min="17" max="261" width="9.140625" style="8"/>
    <col min="262" max="262" width="11.28515625" style="8" bestFit="1" customWidth="1"/>
    <col min="263" max="264" width="12.140625" style="8" bestFit="1" customWidth="1"/>
    <col min="265" max="265" width="12" style="8" bestFit="1" customWidth="1"/>
    <col min="266" max="266" width="17.42578125" style="8" customWidth="1"/>
    <col min="267" max="269" width="9.140625" style="8"/>
    <col min="270" max="270" width="13" style="8" bestFit="1" customWidth="1"/>
    <col min="271" max="271" width="9.140625" style="8"/>
    <col min="272" max="272" width="11.5703125" style="8" customWidth="1"/>
    <col min="273" max="517" width="9.140625" style="8"/>
    <col min="518" max="518" width="11.28515625" style="8" bestFit="1" customWidth="1"/>
    <col min="519" max="520" width="12.140625" style="8" bestFit="1" customWidth="1"/>
    <col min="521" max="521" width="12" style="8" bestFit="1" customWidth="1"/>
    <col min="522" max="522" width="17.42578125" style="8" customWidth="1"/>
    <col min="523" max="525" width="9.140625" style="8"/>
    <col min="526" max="526" width="13" style="8" bestFit="1" customWidth="1"/>
    <col min="527" max="527" width="9.140625" style="8"/>
    <col min="528" max="528" width="11.5703125" style="8" customWidth="1"/>
    <col min="529" max="773" width="9.140625" style="8"/>
    <col min="774" max="774" width="11.28515625" style="8" bestFit="1" customWidth="1"/>
    <col min="775" max="776" width="12.140625" style="8" bestFit="1" customWidth="1"/>
    <col min="777" max="777" width="12" style="8" bestFit="1" customWidth="1"/>
    <col min="778" max="778" width="17.42578125" style="8" customWidth="1"/>
    <col min="779" max="781" width="9.140625" style="8"/>
    <col min="782" max="782" width="13" style="8" bestFit="1" customWidth="1"/>
    <col min="783" max="783" width="9.140625" style="8"/>
    <col min="784" max="784" width="11.5703125" style="8" customWidth="1"/>
    <col min="785" max="1029" width="9.140625" style="8"/>
    <col min="1030" max="1030" width="11.28515625" style="8" bestFit="1" customWidth="1"/>
    <col min="1031" max="1032" width="12.140625" style="8" bestFit="1" customWidth="1"/>
    <col min="1033" max="1033" width="12" style="8" bestFit="1" customWidth="1"/>
    <col min="1034" max="1034" width="17.42578125" style="8" customWidth="1"/>
    <col min="1035" max="1037" width="9.140625" style="8"/>
    <col min="1038" max="1038" width="13" style="8" bestFit="1" customWidth="1"/>
    <col min="1039" max="1039" width="9.140625" style="8"/>
    <col min="1040" max="1040" width="11.5703125" style="8" customWidth="1"/>
    <col min="1041" max="1285" width="9.140625" style="8"/>
    <col min="1286" max="1286" width="11.28515625" style="8" bestFit="1" customWidth="1"/>
    <col min="1287" max="1288" width="12.140625" style="8" bestFit="1" customWidth="1"/>
    <col min="1289" max="1289" width="12" style="8" bestFit="1" customWidth="1"/>
    <col min="1290" max="1290" width="17.42578125" style="8" customWidth="1"/>
    <col min="1291" max="1293" width="9.140625" style="8"/>
    <col min="1294" max="1294" width="13" style="8" bestFit="1" customWidth="1"/>
    <col min="1295" max="1295" width="9.140625" style="8"/>
    <col min="1296" max="1296" width="11.5703125" style="8" customWidth="1"/>
    <col min="1297" max="1541" width="9.140625" style="8"/>
    <col min="1542" max="1542" width="11.28515625" style="8" bestFit="1" customWidth="1"/>
    <col min="1543" max="1544" width="12.140625" style="8" bestFit="1" customWidth="1"/>
    <col min="1545" max="1545" width="12" style="8" bestFit="1" customWidth="1"/>
    <col min="1546" max="1546" width="17.42578125" style="8" customWidth="1"/>
    <col min="1547" max="1549" width="9.140625" style="8"/>
    <col min="1550" max="1550" width="13" style="8" bestFit="1" customWidth="1"/>
    <col min="1551" max="1551" width="9.140625" style="8"/>
    <col min="1552" max="1552" width="11.5703125" style="8" customWidth="1"/>
    <col min="1553" max="1797" width="9.140625" style="8"/>
    <col min="1798" max="1798" width="11.28515625" style="8" bestFit="1" customWidth="1"/>
    <col min="1799" max="1800" width="12.140625" style="8" bestFit="1" customWidth="1"/>
    <col min="1801" max="1801" width="12" style="8" bestFit="1" customWidth="1"/>
    <col min="1802" max="1802" width="17.42578125" style="8" customWidth="1"/>
    <col min="1803" max="1805" width="9.140625" style="8"/>
    <col min="1806" max="1806" width="13" style="8" bestFit="1" customWidth="1"/>
    <col min="1807" max="1807" width="9.140625" style="8"/>
    <col min="1808" max="1808" width="11.5703125" style="8" customWidth="1"/>
    <col min="1809" max="2053" width="9.140625" style="8"/>
    <col min="2054" max="2054" width="11.28515625" style="8" bestFit="1" customWidth="1"/>
    <col min="2055" max="2056" width="12.140625" style="8" bestFit="1" customWidth="1"/>
    <col min="2057" max="2057" width="12" style="8" bestFit="1" customWidth="1"/>
    <col min="2058" max="2058" width="17.42578125" style="8" customWidth="1"/>
    <col min="2059" max="2061" width="9.140625" style="8"/>
    <col min="2062" max="2062" width="13" style="8" bestFit="1" customWidth="1"/>
    <col min="2063" max="2063" width="9.140625" style="8"/>
    <col min="2064" max="2064" width="11.5703125" style="8" customWidth="1"/>
    <col min="2065" max="2309" width="9.140625" style="8"/>
    <col min="2310" max="2310" width="11.28515625" style="8" bestFit="1" customWidth="1"/>
    <col min="2311" max="2312" width="12.140625" style="8" bestFit="1" customWidth="1"/>
    <col min="2313" max="2313" width="12" style="8" bestFit="1" customWidth="1"/>
    <col min="2314" max="2314" width="17.42578125" style="8" customWidth="1"/>
    <col min="2315" max="2317" width="9.140625" style="8"/>
    <col min="2318" max="2318" width="13" style="8" bestFit="1" customWidth="1"/>
    <col min="2319" max="2319" width="9.140625" style="8"/>
    <col min="2320" max="2320" width="11.5703125" style="8" customWidth="1"/>
    <col min="2321" max="2565" width="9.140625" style="8"/>
    <col min="2566" max="2566" width="11.28515625" style="8" bestFit="1" customWidth="1"/>
    <col min="2567" max="2568" width="12.140625" style="8" bestFit="1" customWidth="1"/>
    <col min="2569" max="2569" width="12" style="8" bestFit="1" customWidth="1"/>
    <col min="2570" max="2570" width="17.42578125" style="8" customWidth="1"/>
    <col min="2571" max="2573" width="9.140625" style="8"/>
    <col min="2574" max="2574" width="13" style="8" bestFit="1" customWidth="1"/>
    <col min="2575" max="2575" width="9.140625" style="8"/>
    <col min="2576" max="2576" width="11.5703125" style="8" customWidth="1"/>
    <col min="2577" max="2821" width="9.140625" style="8"/>
    <col min="2822" max="2822" width="11.28515625" style="8" bestFit="1" customWidth="1"/>
    <col min="2823" max="2824" width="12.140625" style="8" bestFit="1" customWidth="1"/>
    <col min="2825" max="2825" width="12" style="8" bestFit="1" customWidth="1"/>
    <col min="2826" max="2826" width="17.42578125" style="8" customWidth="1"/>
    <col min="2827" max="2829" width="9.140625" style="8"/>
    <col min="2830" max="2830" width="13" style="8" bestFit="1" customWidth="1"/>
    <col min="2831" max="2831" width="9.140625" style="8"/>
    <col min="2832" max="2832" width="11.5703125" style="8" customWidth="1"/>
    <col min="2833" max="3077" width="9.140625" style="8"/>
    <col min="3078" max="3078" width="11.28515625" style="8" bestFit="1" customWidth="1"/>
    <col min="3079" max="3080" width="12.140625" style="8" bestFit="1" customWidth="1"/>
    <col min="3081" max="3081" width="12" style="8" bestFit="1" customWidth="1"/>
    <col min="3082" max="3082" width="17.42578125" style="8" customWidth="1"/>
    <col min="3083" max="3085" width="9.140625" style="8"/>
    <col min="3086" max="3086" width="13" style="8" bestFit="1" customWidth="1"/>
    <col min="3087" max="3087" width="9.140625" style="8"/>
    <col min="3088" max="3088" width="11.5703125" style="8" customWidth="1"/>
    <col min="3089" max="3333" width="9.140625" style="8"/>
    <col min="3334" max="3334" width="11.28515625" style="8" bestFit="1" customWidth="1"/>
    <col min="3335" max="3336" width="12.140625" style="8" bestFit="1" customWidth="1"/>
    <col min="3337" max="3337" width="12" style="8" bestFit="1" customWidth="1"/>
    <col min="3338" max="3338" width="17.42578125" style="8" customWidth="1"/>
    <col min="3339" max="3341" width="9.140625" style="8"/>
    <col min="3342" max="3342" width="13" style="8" bestFit="1" customWidth="1"/>
    <col min="3343" max="3343" width="9.140625" style="8"/>
    <col min="3344" max="3344" width="11.5703125" style="8" customWidth="1"/>
    <col min="3345" max="3589" width="9.140625" style="8"/>
    <col min="3590" max="3590" width="11.28515625" style="8" bestFit="1" customWidth="1"/>
    <col min="3591" max="3592" width="12.140625" style="8" bestFit="1" customWidth="1"/>
    <col min="3593" max="3593" width="12" style="8" bestFit="1" customWidth="1"/>
    <col min="3594" max="3594" width="17.42578125" style="8" customWidth="1"/>
    <col min="3595" max="3597" width="9.140625" style="8"/>
    <col min="3598" max="3598" width="13" style="8" bestFit="1" customWidth="1"/>
    <col min="3599" max="3599" width="9.140625" style="8"/>
    <col min="3600" max="3600" width="11.5703125" style="8" customWidth="1"/>
    <col min="3601" max="3845" width="9.140625" style="8"/>
    <col min="3846" max="3846" width="11.28515625" style="8" bestFit="1" customWidth="1"/>
    <col min="3847" max="3848" width="12.140625" style="8" bestFit="1" customWidth="1"/>
    <col min="3849" max="3849" width="12" style="8" bestFit="1" customWidth="1"/>
    <col min="3850" max="3850" width="17.42578125" style="8" customWidth="1"/>
    <col min="3851" max="3853" width="9.140625" style="8"/>
    <col min="3854" max="3854" width="13" style="8" bestFit="1" customWidth="1"/>
    <col min="3855" max="3855" width="9.140625" style="8"/>
    <col min="3856" max="3856" width="11.5703125" style="8" customWidth="1"/>
    <col min="3857" max="4101" width="9.140625" style="8"/>
    <col min="4102" max="4102" width="11.28515625" style="8" bestFit="1" customWidth="1"/>
    <col min="4103" max="4104" width="12.140625" style="8" bestFit="1" customWidth="1"/>
    <col min="4105" max="4105" width="12" style="8" bestFit="1" customWidth="1"/>
    <col min="4106" max="4106" width="17.42578125" style="8" customWidth="1"/>
    <col min="4107" max="4109" width="9.140625" style="8"/>
    <col min="4110" max="4110" width="13" style="8" bestFit="1" customWidth="1"/>
    <col min="4111" max="4111" width="9.140625" style="8"/>
    <col min="4112" max="4112" width="11.5703125" style="8" customWidth="1"/>
    <col min="4113" max="4357" width="9.140625" style="8"/>
    <col min="4358" max="4358" width="11.28515625" style="8" bestFit="1" customWidth="1"/>
    <col min="4359" max="4360" width="12.140625" style="8" bestFit="1" customWidth="1"/>
    <col min="4361" max="4361" width="12" style="8" bestFit="1" customWidth="1"/>
    <col min="4362" max="4362" width="17.42578125" style="8" customWidth="1"/>
    <col min="4363" max="4365" width="9.140625" style="8"/>
    <col min="4366" max="4366" width="13" style="8" bestFit="1" customWidth="1"/>
    <col min="4367" max="4367" width="9.140625" style="8"/>
    <col min="4368" max="4368" width="11.5703125" style="8" customWidth="1"/>
    <col min="4369" max="4613" width="9.140625" style="8"/>
    <col min="4614" max="4614" width="11.28515625" style="8" bestFit="1" customWidth="1"/>
    <col min="4615" max="4616" width="12.140625" style="8" bestFit="1" customWidth="1"/>
    <col min="4617" max="4617" width="12" style="8" bestFit="1" customWidth="1"/>
    <col min="4618" max="4618" width="17.42578125" style="8" customWidth="1"/>
    <col min="4619" max="4621" width="9.140625" style="8"/>
    <col min="4622" max="4622" width="13" style="8" bestFit="1" customWidth="1"/>
    <col min="4623" max="4623" width="9.140625" style="8"/>
    <col min="4624" max="4624" width="11.5703125" style="8" customWidth="1"/>
    <col min="4625" max="4869" width="9.140625" style="8"/>
    <col min="4870" max="4870" width="11.28515625" style="8" bestFit="1" customWidth="1"/>
    <col min="4871" max="4872" width="12.140625" style="8" bestFit="1" customWidth="1"/>
    <col min="4873" max="4873" width="12" style="8" bestFit="1" customWidth="1"/>
    <col min="4874" max="4874" width="17.42578125" style="8" customWidth="1"/>
    <col min="4875" max="4877" width="9.140625" style="8"/>
    <col min="4878" max="4878" width="13" style="8" bestFit="1" customWidth="1"/>
    <col min="4879" max="4879" width="9.140625" style="8"/>
    <col min="4880" max="4880" width="11.5703125" style="8" customWidth="1"/>
    <col min="4881" max="5125" width="9.140625" style="8"/>
    <col min="5126" max="5126" width="11.28515625" style="8" bestFit="1" customWidth="1"/>
    <col min="5127" max="5128" width="12.140625" style="8" bestFit="1" customWidth="1"/>
    <col min="5129" max="5129" width="12" style="8" bestFit="1" customWidth="1"/>
    <col min="5130" max="5130" width="17.42578125" style="8" customWidth="1"/>
    <col min="5131" max="5133" width="9.140625" style="8"/>
    <col min="5134" max="5134" width="13" style="8" bestFit="1" customWidth="1"/>
    <col min="5135" max="5135" width="9.140625" style="8"/>
    <col min="5136" max="5136" width="11.5703125" style="8" customWidth="1"/>
    <col min="5137" max="5381" width="9.140625" style="8"/>
    <col min="5382" max="5382" width="11.28515625" style="8" bestFit="1" customWidth="1"/>
    <col min="5383" max="5384" width="12.140625" style="8" bestFit="1" customWidth="1"/>
    <col min="5385" max="5385" width="12" style="8" bestFit="1" customWidth="1"/>
    <col min="5386" max="5386" width="17.42578125" style="8" customWidth="1"/>
    <col min="5387" max="5389" width="9.140625" style="8"/>
    <col min="5390" max="5390" width="13" style="8" bestFit="1" customWidth="1"/>
    <col min="5391" max="5391" width="9.140625" style="8"/>
    <col min="5392" max="5392" width="11.5703125" style="8" customWidth="1"/>
    <col min="5393" max="5637" width="9.140625" style="8"/>
    <col min="5638" max="5638" width="11.28515625" style="8" bestFit="1" customWidth="1"/>
    <col min="5639" max="5640" width="12.140625" style="8" bestFit="1" customWidth="1"/>
    <col min="5641" max="5641" width="12" style="8" bestFit="1" customWidth="1"/>
    <col min="5642" max="5642" width="17.42578125" style="8" customWidth="1"/>
    <col min="5643" max="5645" width="9.140625" style="8"/>
    <col min="5646" max="5646" width="13" style="8" bestFit="1" customWidth="1"/>
    <col min="5647" max="5647" width="9.140625" style="8"/>
    <col min="5648" max="5648" width="11.5703125" style="8" customWidth="1"/>
    <col min="5649" max="5893" width="9.140625" style="8"/>
    <col min="5894" max="5894" width="11.28515625" style="8" bestFit="1" customWidth="1"/>
    <col min="5895" max="5896" width="12.140625" style="8" bestFit="1" customWidth="1"/>
    <col min="5897" max="5897" width="12" style="8" bestFit="1" customWidth="1"/>
    <col min="5898" max="5898" width="17.42578125" style="8" customWidth="1"/>
    <col min="5899" max="5901" width="9.140625" style="8"/>
    <col min="5902" max="5902" width="13" style="8" bestFit="1" customWidth="1"/>
    <col min="5903" max="5903" width="9.140625" style="8"/>
    <col min="5904" max="5904" width="11.5703125" style="8" customWidth="1"/>
    <col min="5905" max="6149" width="9.140625" style="8"/>
    <col min="6150" max="6150" width="11.28515625" style="8" bestFit="1" customWidth="1"/>
    <col min="6151" max="6152" width="12.140625" style="8" bestFit="1" customWidth="1"/>
    <col min="6153" max="6153" width="12" style="8" bestFit="1" customWidth="1"/>
    <col min="6154" max="6154" width="17.42578125" style="8" customWidth="1"/>
    <col min="6155" max="6157" width="9.140625" style="8"/>
    <col min="6158" max="6158" width="13" style="8" bestFit="1" customWidth="1"/>
    <col min="6159" max="6159" width="9.140625" style="8"/>
    <col min="6160" max="6160" width="11.5703125" style="8" customWidth="1"/>
    <col min="6161" max="6405" width="9.140625" style="8"/>
    <col min="6406" max="6406" width="11.28515625" style="8" bestFit="1" customWidth="1"/>
    <col min="6407" max="6408" width="12.140625" style="8" bestFit="1" customWidth="1"/>
    <col min="6409" max="6409" width="12" style="8" bestFit="1" customWidth="1"/>
    <col min="6410" max="6410" width="17.42578125" style="8" customWidth="1"/>
    <col min="6411" max="6413" width="9.140625" style="8"/>
    <col min="6414" max="6414" width="13" style="8" bestFit="1" customWidth="1"/>
    <col min="6415" max="6415" width="9.140625" style="8"/>
    <col min="6416" max="6416" width="11.5703125" style="8" customWidth="1"/>
    <col min="6417" max="6661" width="9.140625" style="8"/>
    <col min="6662" max="6662" width="11.28515625" style="8" bestFit="1" customWidth="1"/>
    <col min="6663" max="6664" width="12.140625" style="8" bestFit="1" customWidth="1"/>
    <col min="6665" max="6665" width="12" style="8" bestFit="1" customWidth="1"/>
    <col min="6666" max="6666" width="17.42578125" style="8" customWidth="1"/>
    <col min="6667" max="6669" width="9.140625" style="8"/>
    <col min="6670" max="6670" width="13" style="8" bestFit="1" customWidth="1"/>
    <col min="6671" max="6671" width="9.140625" style="8"/>
    <col min="6672" max="6672" width="11.5703125" style="8" customWidth="1"/>
    <col min="6673" max="6917" width="9.140625" style="8"/>
    <col min="6918" max="6918" width="11.28515625" style="8" bestFit="1" customWidth="1"/>
    <col min="6919" max="6920" width="12.140625" style="8" bestFit="1" customWidth="1"/>
    <col min="6921" max="6921" width="12" style="8" bestFit="1" customWidth="1"/>
    <col min="6922" max="6922" width="17.42578125" style="8" customWidth="1"/>
    <col min="6923" max="6925" width="9.140625" style="8"/>
    <col min="6926" max="6926" width="13" style="8" bestFit="1" customWidth="1"/>
    <col min="6927" max="6927" width="9.140625" style="8"/>
    <col min="6928" max="6928" width="11.5703125" style="8" customWidth="1"/>
    <col min="6929" max="7173" width="9.140625" style="8"/>
    <col min="7174" max="7174" width="11.28515625" style="8" bestFit="1" customWidth="1"/>
    <col min="7175" max="7176" width="12.140625" style="8" bestFit="1" customWidth="1"/>
    <col min="7177" max="7177" width="12" style="8" bestFit="1" customWidth="1"/>
    <col min="7178" max="7178" width="17.42578125" style="8" customWidth="1"/>
    <col min="7179" max="7181" width="9.140625" style="8"/>
    <col min="7182" max="7182" width="13" style="8" bestFit="1" customWidth="1"/>
    <col min="7183" max="7183" width="9.140625" style="8"/>
    <col min="7184" max="7184" width="11.5703125" style="8" customWidth="1"/>
    <col min="7185" max="7429" width="9.140625" style="8"/>
    <col min="7430" max="7430" width="11.28515625" style="8" bestFit="1" customWidth="1"/>
    <col min="7431" max="7432" width="12.140625" style="8" bestFit="1" customWidth="1"/>
    <col min="7433" max="7433" width="12" style="8" bestFit="1" customWidth="1"/>
    <col min="7434" max="7434" width="17.42578125" style="8" customWidth="1"/>
    <col min="7435" max="7437" width="9.140625" style="8"/>
    <col min="7438" max="7438" width="13" style="8" bestFit="1" customWidth="1"/>
    <col min="7439" max="7439" width="9.140625" style="8"/>
    <col min="7440" max="7440" width="11.5703125" style="8" customWidth="1"/>
    <col min="7441" max="7685" width="9.140625" style="8"/>
    <col min="7686" max="7686" width="11.28515625" style="8" bestFit="1" customWidth="1"/>
    <col min="7687" max="7688" width="12.140625" style="8" bestFit="1" customWidth="1"/>
    <col min="7689" max="7689" width="12" style="8" bestFit="1" customWidth="1"/>
    <col min="7690" max="7690" width="17.42578125" style="8" customWidth="1"/>
    <col min="7691" max="7693" width="9.140625" style="8"/>
    <col min="7694" max="7694" width="13" style="8" bestFit="1" customWidth="1"/>
    <col min="7695" max="7695" width="9.140625" style="8"/>
    <col min="7696" max="7696" width="11.5703125" style="8" customWidth="1"/>
    <col min="7697" max="7941" width="9.140625" style="8"/>
    <col min="7942" max="7942" width="11.28515625" style="8" bestFit="1" customWidth="1"/>
    <col min="7943" max="7944" width="12.140625" style="8" bestFit="1" customWidth="1"/>
    <col min="7945" max="7945" width="12" style="8" bestFit="1" customWidth="1"/>
    <col min="7946" max="7946" width="17.42578125" style="8" customWidth="1"/>
    <col min="7947" max="7949" width="9.140625" style="8"/>
    <col min="7950" max="7950" width="13" style="8" bestFit="1" customWidth="1"/>
    <col min="7951" max="7951" width="9.140625" style="8"/>
    <col min="7952" max="7952" width="11.5703125" style="8" customWidth="1"/>
    <col min="7953" max="8197" width="9.140625" style="8"/>
    <col min="8198" max="8198" width="11.28515625" style="8" bestFit="1" customWidth="1"/>
    <col min="8199" max="8200" width="12.140625" style="8" bestFit="1" customWidth="1"/>
    <col min="8201" max="8201" width="12" style="8" bestFit="1" customWidth="1"/>
    <col min="8202" max="8202" width="17.42578125" style="8" customWidth="1"/>
    <col min="8203" max="8205" width="9.140625" style="8"/>
    <col min="8206" max="8206" width="13" style="8" bestFit="1" customWidth="1"/>
    <col min="8207" max="8207" width="9.140625" style="8"/>
    <col min="8208" max="8208" width="11.5703125" style="8" customWidth="1"/>
    <col min="8209" max="8453" width="9.140625" style="8"/>
    <col min="8454" max="8454" width="11.28515625" style="8" bestFit="1" customWidth="1"/>
    <col min="8455" max="8456" width="12.140625" style="8" bestFit="1" customWidth="1"/>
    <col min="8457" max="8457" width="12" style="8" bestFit="1" customWidth="1"/>
    <col min="8458" max="8458" width="17.42578125" style="8" customWidth="1"/>
    <col min="8459" max="8461" width="9.140625" style="8"/>
    <col min="8462" max="8462" width="13" style="8" bestFit="1" customWidth="1"/>
    <col min="8463" max="8463" width="9.140625" style="8"/>
    <col min="8464" max="8464" width="11.5703125" style="8" customWidth="1"/>
    <col min="8465" max="8709" width="9.140625" style="8"/>
    <col min="8710" max="8710" width="11.28515625" style="8" bestFit="1" customWidth="1"/>
    <col min="8711" max="8712" width="12.140625" style="8" bestFit="1" customWidth="1"/>
    <col min="8713" max="8713" width="12" style="8" bestFit="1" customWidth="1"/>
    <col min="8714" max="8714" width="17.42578125" style="8" customWidth="1"/>
    <col min="8715" max="8717" width="9.140625" style="8"/>
    <col min="8718" max="8718" width="13" style="8" bestFit="1" customWidth="1"/>
    <col min="8719" max="8719" width="9.140625" style="8"/>
    <col min="8720" max="8720" width="11.5703125" style="8" customWidth="1"/>
    <col min="8721" max="8965" width="9.140625" style="8"/>
    <col min="8966" max="8966" width="11.28515625" style="8" bestFit="1" customWidth="1"/>
    <col min="8967" max="8968" width="12.140625" style="8" bestFit="1" customWidth="1"/>
    <col min="8969" max="8969" width="12" style="8" bestFit="1" customWidth="1"/>
    <col min="8970" max="8970" width="17.42578125" style="8" customWidth="1"/>
    <col min="8971" max="8973" width="9.140625" style="8"/>
    <col min="8974" max="8974" width="13" style="8" bestFit="1" customWidth="1"/>
    <col min="8975" max="8975" width="9.140625" style="8"/>
    <col min="8976" max="8976" width="11.5703125" style="8" customWidth="1"/>
    <col min="8977" max="9221" width="9.140625" style="8"/>
    <col min="9222" max="9222" width="11.28515625" style="8" bestFit="1" customWidth="1"/>
    <col min="9223" max="9224" width="12.140625" style="8" bestFit="1" customWidth="1"/>
    <col min="9225" max="9225" width="12" style="8" bestFit="1" customWidth="1"/>
    <col min="9226" max="9226" width="17.42578125" style="8" customWidth="1"/>
    <col min="9227" max="9229" width="9.140625" style="8"/>
    <col min="9230" max="9230" width="13" style="8" bestFit="1" customWidth="1"/>
    <col min="9231" max="9231" width="9.140625" style="8"/>
    <col min="9232" max="9232" width="11.5703125" style="8" customWidth="1"/>
    <col min="9233" max="9477" width="9.140625" style="8"/>
    <col min="9478" max="9478" width="11.28515625" style="8" bestFit="1" customWidth="1"/>
    <col min="9479" max="9480" width="12.140625" style="8" bestFit="1" customWidth="1"/>
    <col min="9481" max="9481" width="12" style="8" bestFit="1" customWidth="1"/>
    <col min="9482" max="9482" width="17.42578125" style="8" customWidth="1"/>
    <col min="9483" max="9485" width="9.140625" style="8"/>
    <col min="9486" max="9486" width="13" style="8" bestFit="1" customWidth="1"/>
    <col min="9487" max="9487" width="9.140625" style="8"/>
    <col min="9488" max="9488" width="11.5703125" style="8" customWidth="1"/>
    <col min="9489" max="9733" width="9.140625" style="8"/>
    <col min="9734" max="9734" width="11.28515625" style="8" bestFit="1" customWidth="1"/>
    <col min="9735" max="9736" width="12.140625" style="8" bestFit="1" customWidth="1"/>
    <col min="9737" max="9737" width="12" style="8" bestFit="1" customWidth="1"/>
    <col min="9738" max="9738" width="17.42578125" style="8" customWidth="1"/>
    <col min="9739" max="9741" width="9.140625" style="8"/>
    <col min="9742" max="9742" width="13" style="8" bestFit="1" customWidth="1"/>
    <col min="9743" max="9743" width="9.140625" style="8"/>
    <col min="9744" max="9744" width="11.5703125" style="8" customWidth="1"/>
    <col min="9745" max="9989" width="9.140625" style="8"/>
    <col min="9990" max="9990" width="11.28515625" style="8" bestFit="1" customWidth="1"/>
    <col min="9991" max="9992" width="12.140625" style="8" bestFit="1" customWidth="1"/>
    <col min="9993" max="9993" width="12" style="8" bestFit="1" customWidth="1"/>
    <col min="9994" max="9994" width="17.42578125" style="8" customWidth="1"/>
    <col min="9995" max="9997" width="9.140625" style="8"/>
    <col min="9998" max="9998" width="13" style="8" bestFit="1" customWidth="1"/>
    <col min="9999" max="9999" width="9.140625" style="8"/>
    <col min="10000" max="10000" width="11.5703125" style="8" customWidth="1"/>
    <col min="10001" max="10245" width="9.140625" style="8"/>
    <col min="10246" max="10246" width="11.28515625" style="8" bestFit="1" customWidth="1"/>
    <col min="10247" max="10248" width="12.140625" style="8" bestFit="1" customWidth="1"/>
    <col min="10249" max="10249" width="12" style="8" bestFit="1" customWidth="1"/>
    <col min="10250" max="10250" width="17.42578125" style="8" customWidth="1"/>
    <col min="10251" max="10253" width="9.140625" style="8"/>
    <col min="10254" max="10254" width="13" style="8" bestFit="1" customWidth="1"/>
    <col min="10255" max="10255" width="9.140625" style="8"/>
    <col min="10256" max="10256" width="11.5703125" style="8" customWidth="1"/>
    <col min="10257" max="10501" width="9.140625" style="8"/>
    <col min="10502" max="10502" width="11.28515625" style="8" bestFit="1" customWidth="1"/>
    <col min="10503" max="10504" width="12.140625" style="8" bestFit="1" customWidth="1"/>
    <col min="10505" max="10505" width="12" style="8" bestFit="1" customWidth="1"/>
    <col min="10506" max="10506" width="17.42578125" style="8" customWidth="1"/>
    <col min="10507" max="10509" width="9.140625" style="8"/>
    <col min="10510" max="10510" width="13" style="8" bestFit="1" customWidth="1"/>
    <col min="10511" max="10511" width="9.140625" style="8"/>
    <col min="10512" max="10512" width="11.5703125" style="8" customWidth="1"/>
    <col min="10513" max="10757" width="9.140625" style="8"/>
    <col min="10758" max="10758" width="11.28515625" style="8" bestFit="1" customWidth="1"/>
    <col min="10759" max="10760" width="12.140625" style="8" bestFit="1" customWidth="1"/>
    <col min="10761" max="10761" width="12" style="8" bestFit="1" customWidth="1"/>
    <col min="10762" max="10762" width="17.42578125" style="8" customWidth="1"/>
    <col min="10763" max="10765" width="9.140625" style="8"/>
    <col min="10766" max="10766" width="13" style="8" bestFit="1" customWidth="1"/>
    <col min="10767" max="10767" width="9.140625" style="8"/>
    <col min="10768" max="10768" width="11.5703125" style="8" customWidth="1"/>
    <col min="10769" max="11013" width="9.140625" style="8"/>
    <col min="11014" max="11014" width="11.28515625" style="8" bestFit="1" customWidth="1"/>
    <col min="11015" max="11016" width="12.140625" style="8" bestFit="1" customWidth="1"/>
    <col min="11017" max="11017" width="12" style="8" bestFit="1" customWidth="1"/>
    <col min="11018" max="11018" width="17.42578125" style="8" customWidth="1"/>
    <col min="11019" max="11021" width="9.140625" style="8"/>
    <col min="11022" max="11022" width="13" style="8" bestFit="1" customWidth="1"/>
    <col min="11023" max="11023" width="9.140625" style="8"/>
    <col min="11024" max="11024" width="11.5703125" style="8" customWidth="1"/>
    <col min="11025" max="11269" width="9.140625" style="8"/>
    <col min="11270" max="11270" width="11.28515625" style="8" bestFit="1" customWidth="1"/>
    <col min="11271" max="11272" width="12.140625" style="8" bestFit="1" customWidth="1"/>
    <col min="11273" max="11273" width="12" style="8" bestFit="1" customWidth="1"/>
    <col min="11274" max="11274" width="17.42578125" style="8" customWidth="1"/>
    <col min="11275" max="11277" width="9.140625" style="8"/>
    <col min="11278" max="11278" width="13" style="8" bestFit="1" customWidth="1"/>
    <col min="11279" max="11279" width="9.140625" style="8"/>
    <col min="11280" max="11280" width="11.5703125" style="8" customWidth="1"/>
    <col min="11281" max="11525" width="9.140625" style="8"/>
    <col min="11526" max="11526" width="11.28515625" style="8" bestFit="1" customWidth="1"/>
    <col min="11527" max="11528" width="12.140625" style="8" bestFit="1" customWidth="1"/>
    <col min="11529" max="11529" width="12" style="8" bestFit="1" customWidth="1"/>
    <col min="11530" max="11530" width="17.42578125" style="8" customWidth="1"/>
    <col min="11531" max="11533" width="9.140625" style="8"/>
    <col min="11534" max="11534" width="13" style="8" bestFit="1" customWidth="1"/>
    <col min="11535" max="11535" width="9.140625" style="8"/>
    <col min="11536" max="11536" width="11.5703125" style="8" customWidth="1"/>
    <col min="11537" max="11781" width="9.140625" style="8"/>
    <col min="11782" max="11782" width="11.28515625" style="8" bestFit="1" customWidth="1"/>
    <col min="11783" max="11784" width="12.140625" style="8" bestFit="1" customWidth="1"/>
    <col min="11785" max="11785" width="12" style="8" bestFit="1" customWidth="1"/>
    <col min="11786" max="11786" width="17.42578125" style="8" customWidth="1"/>
    <col min="11787" max="11789" width="9.140625" style="8"/>
    <col min="11790" max="11790" width="13" style="8" bestFit="1" customWidth="1"/>
    <col min="11791" max="11791" width="9.140625" style="8"/>
    <col min="11792" max="11792" width="11.5703125" style="8" customWidth="1"/>
    <col min="11793" max="12037" width="9.140625" style="8"/>
    <col min="12038" max="12038" width="11.28515625" style="8" bestFit="1" customWidth="1"/>
    <col min="12039" max="12040" width="12.140625" style="8" bestFit="1" customWidth="1"/>
    <col min="12041" max="12041" width="12" style="8" bestFit="1" customWidth="1"/>
    <col min="12042" max="12042" width="17.42578125" style="8" customWidth="1"/>
    <col min="12043" max="12045" width="9.140625" style="8"/>
    <col min="12046" max="12046" width="13" style="8" bestFit="1" customWidth="1"/>
    <col min="12047" max="12047" width="9.140625" style="8"/>
    <col min="12048" max="12048" width="11.5703125" style="8" customWidth="1"/>
    <col min="12049" max="12293" width="9.140625" style="8"/>
    <col min="12294" max="12294" width="11.28515625" style="8" bestFit="1" customWidth="1"/>
    <col min="12295" max="12296" width="12.140625" style="8" bestFit="1" customWidth="1"/>
    <col min="12297" max="12297" width="12" style="8" bestFit="1" customWidth="1"/>
    <col min="12298" max="12298" width="17.42578125" style="8" customWidth="1"/>
    <col min="12299" max="12301" width="9.140625" style="8"/>
    <col min="12302" max="12302" width="13" style="8" bestFit="1" customWidth="1"/>
    <col min="12303" max="12303" width="9.140625" style="8"/>
    <col min="12304" max="12304" width="11.5703125" style="8" customWidth="1"/>
    <col min="12305" max="12549" width="9.140625" style="8"/>
    <col min="12550" max="12550" width="11.28515625" style="8" bestFit="1" customWidth="1"/>
    <col min="12551" max="12552" width="12.140625" style="8" bestFit="1" customWidth="1"/>
    <col min="12553" max="12553" width="12" style="8" bestFit="1" customWidth="1"/>
    <col min="12554" max="12554" width="17.42578125" style="8" customWidth="1"/>
    <col min="12555" max="12557" width="9.140625" style="8"/>
    <col min="12558" max="12558" width="13" style="8" bestFit="1" customWidth="1"/>
    <col min="12559" max="12559" width="9.140625" style="8"/>
    <col min="12560" max="12560" width="11.5703125" style="8" customWidth="1"/>
    <col min="12561" max="12805" width="9.140625" style="8"/>
    <col min="12806" max="12806" width="11.28515625" style="8" bestFit="1" customWidth="1"/>
    <col min="12807" max="12808" width="12.140625" style="8" bestFit="1" customWidth="1"/>
    <col min="12809" max="12809" width="12" style="8" bestFit="1" customWidth="1"/>
    <col min="12810" max="12810" width="17.42578125" style="8" customWidth="1"/>
    <col min="12811" max="12813" width="9.140625" style="8"/>
    <col min="12814" max="12814" width="13" style="8" bestFit="1" customWidth="1"/>
    <col min="12815" max="12815" width="9.140625" style="8"/>
    <col min="12816" max="12816" width="11.5703125" style="8" customWidth="1"/>
    <col min="12817" max="13061" width="9.140625" style="8"/>
    <col min="13062" max="13062" width="11.28515625" style="8" bestFit="1" customWidth="1"/>
    <col min="13063" max="13064" width="12.140625" style="8" bestFit="1" customWidth="1"/>
    <col min="13065" max="13065" width="12" style="8" bestFit="1" customWidth="1"/>
    <col min="13066" max="13066" width="17.42578125" style="8" customWidth="1"/>
    <col min="13067" max="13069" width="9.140625" style="8"/>
    <col min="13070" max="13070" width="13" style="8" bestFit="1" customWidth="1"/>
    <col min="13071" max="13071" width="9.140625" style="8"/>
    <col min="13072" max="13072" width="11.5703125" style="8" customWidth="1"/>
    <col min="13073" max="13317" width="9.140625" style="8"/>
    <col min="13318" max="13318" width="11.28515625" style="8" bestFit="1" customWidth="1"/>
    <col min="13319" max="13320" width="12.140625" style="8" bestFit="1" customWidth="1"/>
    <col min="13321" max="13321" width="12" style="8" bestFit="1" customWidth="1"/>
    <col min="13322" max="13322" width="17.42578125" style="8" customWidth="1"/>
    <col min="13323" max="13325" width="9.140625" style="8"/>
    <col min="13326" max="13326" width="13" style="8" bestFit="1" customWidth="1"/>
    <col min="13327" max="13327" width="9.140625" style="8"/>
    <col min="13328" max="13328" width="11.5703125" style="8" customWidth="1"/>
    <col min="13329" max="13573" width="9.140625" style="8"/>
    <col min="13574" max="13574" width="11.28515625" style="8" bestFit="1" customWidth="1"/>
    <col min="13575" max="13576" width="12.140625" style="8" bestFit="1" customWidth="1"/>
    <col min="13577" max="13577" width="12" style="8" bestFit="1" customWidth="1"/>
    <col min="13578" max="13578" width="17.42578125" style="8" customWidth="1"/>
    <col min="13579" max="13581" width="9.140625" style="8"/>
    <col min="13582" max="13582" width="13" style="8" bestFit="1" customWidth="1"/>
    <col min="13583" max="13583" width="9.140625" style="8"/>
    <col min="13584" max="13584" width="11.5703125" style="8" customWidth="1"/>
    <col min="13585" max="13829" width="9.140625" style="8"/>
    <col min="13830" max="13830" width="11.28515625" style="8" bestFit="1" customWidth="1"/>
    <col min="13831" max="13832" width="12.140625" style="8" bestFit="1" customWidth="1"/>
    <col min="13833" max="13833" width="12" style="8" bestFit="1" customWidth="1"/>
    <col min="13834" max="13834" width="17.42578125" style="8" customWidth="1"/>
    <col min="13835" max="13837" width="9.140625" style="8"/>
    <col min="13838" max="13838" width="13" style="8" bestFit="1" customWidth="1"/>
    <col min="13839" max="13839" width="9.140625" style="8"/>
    <col min="13840" max="13840" width="11.5703125" style="8" customWidth="1"/>
    <col min="13841" max="14085" width="9.140625" style="8"/>
    <col min="14086" max="14086" width="11.28515625" style="8" bestFit="1" customWidth="1"/>
    <col min="14087" max="14088" width="12.140625" style="8" bestFit="1" customWidth="1"/>
    <col min="14089" max="14089" width="12" style="8" bestFit="1" customWidth="1"/>
    <col min="14090" max="14090" width="17.42578125" style="8" customWidth="1"/>
    <col min="14091" max="14093" width="9.140625" style="8"/>
    <col min="14094" max="14094" width="13" style="8" bestFit="1" customWidth="1"/>
    <col min="14095" max="14095" width="9.140625" style="8"/>
    <col min="14096" max="14096" width="11.5703125" style="8" customWidth="1"/>
    <col min="14097" max="14341" width="9.140625" style="8"/>
    <col min="14342" max="14342" width="11.28515625" style="8" bestFit="1" customWidth="1"/>
    <col min="14343" max="14344" width="12.140625" style="8" bestFit="1" customWidth="1"/>
    <col min="14345" max="14345" width="12" style="8" bestFit="1" customWidth="1"/>
    <col min="14346" max="14346" width="17.42578125" style="8" customWidth="1"/>
    <col min="14347" max="14349" width="9.140625" style="8"/>
    <col min="14350" max="14350" width="13" style="8" bestFit="1" customWidth="1"/>
    <col min="14351" max="14351" width="9.140625" style="8"/>
    <col min="14352" max="14352" width="11.5703125" style="8" customWidth="1"/>
    <col min="14353" max="14597" width="9.140625" style="8"/>
    <col min="14598" max="14598" width="11.28515625" style="8" bestFit="1" customWidth="1"/>
    <col min="14599" max="14600" width="12.140625" style="8" bestFit="1" customWidth="1"/>
    <col min="14601" max="14601" width="12" style="8" bestFit="1" customWidth="1"/>
    <col min="14602" max="14602" width="17.42578125" style="8" customWidth="1"/>
    <col min="14603" max="14605" width="9.140625" style="8"/>
    <col min="14606" max="14606" width="13" style="8" bestFit="1" customWidth="1"/>
    <col min="14607" max="14607" width="9.140625" style="8"/>
    <col min="14608" max="14608" width="11.5703125" style="8" customWidth="1"/>
    <col min="14609" max="14853" width="9.140625" style="8"/>
    <col min="14854" max="14854" width="11.28515625" style="8" bestFit="1" customWidth="1"/>
    <col min="14855" max="14856" width="12.140625" style="8" bestFit="1" customWidth="1"/>
    <col min="14857" max="14857" width="12" style="8" bestFit="1" customWidth="1"/>
    <col min="14858" max="14858" width="17.42578125" style="8" customWidth="1"/>
    <col min="14859" max="14861" width="9.140625" style="8"/>
    <col min="14862" max="14862" width="13" style="8" bestFit="1" customWidth="1"/>
    <col min="14863" max="14863" width="9.140625" style="8"/>
    <col min="14864" max="14864" width="11.5703125" style="8" customWidth="1"/>
    <col min="14865" max="15109" width="9.140625" style="8"/>
    <col min="15110" max="15110" width="11.28515625" style="8" bestFit="1" customWidth="1"/>
    <col min="15111" max="15112" width="12.140625" style="8" bestFit="1" customWidth="1"/>
    <col min="15113" max="15113" width="12" style="8" bestFit="1" customWidth="1"/>
    <col min="15114" max="15114" width="17.42578125" style="8" customWidth="1"/>
    <col min="15115" max="15117" width="9.140625" style="8"/>
    <col min="15118" max="15118" width="13" style="8" bestFit="1" customWidth="1"/>
    <col min="15119" max="15119" width="9.140625" style="8"/>
    <col min="15120" max="15120" width="11.5703125" style="8" customWidth="1"/>
    <col min="15121" max="15365" width="9.140625" style="8"/>
    <col min="15366" max="15366" width="11.28515625" style="8" bestFit="1" customWidth="1"/>
    <col min="15367" max="15368" width="12.140625" style="8" bestFit="1" customWidth="1"/>
    <col min="15369" max="15369" width="12" style="8" bestFit="1" customWidth="1"/>
    <col min="15370" max="15370" width="17.42578125" style="8" customWidth="1"/>
    <col min="15371" max="15373" width="9.140625" style="8"/>
    <col min="15374" max="15374" width="13" style="8" bestFit="1" customWidth="1"/>
    <col min="15375" max="15375" width="9.140625" style="8"/>
    <col min="15376" max="15376" width="11.5703125" style="8" customWidth="1"/>
    <col min="15377" max="15621" width="9.140625" style="8"/>
    <col min="15622" max="15622" width="11.28515625" style="8" bestFit="1" customWidth="1"/>
    <col min="15623" max="15624" width="12.140625" style="8" bestFit="1" customWidth="1"/>
    <col min="15625" max="15625" width="12" style="8" bestFit="1" customWidth="1"/>
    <col min="15626" max="15626" width="17.42578125" style="8" customWidth="1"/>
    <col min="15627" max="15629" width="9.140625" style="8"/>
    <col min="15630" max="15630" width="13" style="8" bestFit="1" customWidth="1"/>
    <col min="15631" max="15631" width="9.140625" style="8"/>
    <col min="15632" max="15632" width="11.5703125" style="8" customWidth="1"/>
    <col min="15633" max="15877" width="9.140625" style="8"/>
    <col min="15878" max="15878" width="11.28515625" style="8" bestFit="1" customWidth="1"/>
    <col min="15879" max="15880" width="12.140625" style="8" bestFit="1" customWidth="1"/>
    <col min="15881" max="15881" width="12" style="8" bestFit="1" customWidth="1"/>
    <col min="15882" max="15882" width="17.42578125" style="8" customWidth="1"/>
    <col min="15883" max="15885" width="9.140625" style="8"/>
    <col min="15886" max="15886" width="13" style="8" bestFit="1" customWidth="1"/>
    <col min="15887" max="15887" width="9.140625" style="8"/>
    <col min="15888" max="15888" width="11.5703125" style="8" customWidth="1"/>
    <col min="15889" max="16133" width="9.140625" style="8"/>
    <col min="16134" max="16134" width="11.28515625" style="8" bestFit="1" customWidth="1"/>
    <col min="16135" max="16136" width="12.140625" style="8" bestFit="1" customWidth="1"/>
    <col min="16137" max="16137" width="12" style="8" bestFit="1" customWidth="1"/>
    <col min="16138" max="16138" width="17.42578125" style="8" customWidth="1"/>
    <col min="16139" max="16141" width="9.140625" style="8"/>
    <col min="16142" max="16142" width="13" style="8" bestFit="1" customWidth="1"/>
    <col min="16143" max="16143" width="9.140625" style="8"/>
    <col min="16144" max="16144" width="11.5703125" style="8" customWidth="1"/>
    <col min="16145" max="16384" width="9.140625" style="8"/>
  </cols>
  <sheetData>
    <row r="1" spans="1:14" s="3" customFormat="1" ht="21" thickBot="1" x14ac:dyDescent="0.35">
      <c r="A1" s="165" t="s">
        <v>0</v>
      </c>
      <c r="B1" s="166"/>
      <c r="C1" s="166"/>
      <c r="D1" s="166"/>
      <c r="E1" s="166"/>
      <c r="F1" s="166"/>
      <c r="G1" s="166"/>
      <c r="H1" s="166"/>
      <c r="I1" s="167"/>
      <c r="J1" s="1"/>
      <c r="K1" s="1"/>
      <c r="L1" s="2"/>
      <c r="N1" s="4"/>
    </row>
    <row r="2" spans="1:14" x14ac:dyDescent="0.2">
      <c r="A2" s="5"/>
      <c r="B2" s="6"/>
      <c r="C2" s="6"/>
      <c r="D2" s="6"/>
      <c r="E2" s="6"/>
      <c r="F2" s="6"/>
      <c r="G2" s="6"/>
      <c r="H2" s="6" t="s">
        <v>1</v>
      </c>
      <c r="I2" s="7"/>
    </row>
    <row r="3" spans="1:14" s="11" customFormat="1" ht="18" x14ac:dyDescent="0.25">
      <c r="A3" s="159" t="s">
        <v>73</v>
      </c>
      <c r="B3" s="160"/>
      <c r="C3" s="160"/>
      <c r="D3" s="160"/>
      <c r="E3" s="160"/>
      <c r="F3" s="160"/>
      <c r="G3" s="160"/>
      <c r="H3" s="160"/>
      <c r="I3" s="161"/>
      <c r="J3" s="10"/>
      <c r="K3" s="10"/>
      <c r="N3" s="12"/>
    </row>
    <row r="4" spans="1:14" x14ac:dyDescent="0.2">
      <c r="A4" s="13"/>
      <c r="B4" s="14"/>
      <c r="C4" s="14"/>
      <c r="D4" s="14"/>
      <c r="E4" s="14"/>
      <c r="F4" s="14"/>
      <c r="G4" s="14"/>
      <c r="H4" s="14"/>
      <c r="I4" s="15"/>
    </row>
    <row r="5" spans="1:14" s="20" customFormat="1" ht="15" x14ac:dyDescent="0.25">
      <c r="A5" s="16"/>
      <c r="B5" s="17"/>
      <c r="C5" s="17"/>
      <c r="D5" s="17"/>
      <c r="E5" s="17"/>
      <c r="F5" s="17"/>
      <c r="G5" s="18" t="s">
        <v>3</v>
      </c>
      <c r="H5" s="18" t="s">
        <v>4</v>
      </c>
      <c r="I5" s="19" t="s">
        <v>3</v>
      </c>
      <c r="N5" s="21"/>
    </row>
    <row r="6" spans="1:14" s="20" customFormat="1" ht="15" x14ac:dyDescent="0.25">
      <c r="A6" s="16"/>
      <c r="B6" s="17"/>
      <c r="C6" s="17"/>
      <c r="D6" s="17"/>
      <c r="E6" s="17"/>
      <c r="F6" s="17"/>
      <c r="G6" s="18">
        <v>2018</v>
      </c>
      <c r="H6" s="18">
        <v>2018</v>
      </c>
      <c r="I6" s="19">
        <v>2019</v>
      </c>
      <c r="N6" s="21"/>
    </row>
    <row r="7" spans="1:14" s="20" customFormat="1" ht="14.25" x14ac:dyDescent="0.2">
      <c r="A7" s="16" t="s">
        <v>5</v>
      </c>
      <c r="B7" s="17"/>
      <c r="C7" s="17"/>
      <c r="D7" s="17"/>
      <c r="E7" s="17"/>
      <c r="F7" s="17"/>
      <c r="G7" s="22"/>
      <c r="H7" s="23"/>
      <c r="I7" s="24">
        <v>0</v>
      </c>
      <c r="N7" s="21"/>
    </row>
    <row r="8" spans="1:14" s="20" customFormat="1" ht="14.25" x14ac:dyDescent="0.2">
      <c r="A8" s="25" t="s">
        <v>6</v>
      </c>
      <c r="B8" s="17"/>
      <c r="C8" s="17"/>
      <c r="D8" s="17" t="s">
        <v>7</v>
      </c>
      <c r="E8" s="17"/>
      <c r="F8" s="17"/>
      <c r="G8" s="26"/>
      <c r="H8" s="26">
        <f>G151</f>
        <v>0</v>
      </c>
      <c r="I8" s="27">
        <v>0</v>
      </c>
      <c r="N8" s="21"/>
    </row>
    <row r="9" spans="1:14" s="20" customFormat="1" ht="14.25" x14ac:dyDescent="0.2">
      <c r="A9" s="16" t="s">
        <v>8</v>
      </c>
      <c r="B9" s="17"/>
      <c r="C9" s="17"/>
      <c r="D9" s="17" t="s">
        <v>9</v>
      </c>
      <c r="E9" s="17"/>
      <c r="F9" s="17"/>
      <c r="G9" s="26">
        <f>F163</f>
        <v>0</v>
      </c>
      <c r="H9" s="26">
        <f>G163</f>
        <v>0</v>
      </c>
      <c r="I9" s="27">
        <v>0</v>
      </c>
      <c r="N9" s="21"/>
    </row>
    <row r="10" spans="1:14" s="20" customFormat="1" ht="14.25" x14ac:dyDescent="0.2">
      <c r="A10" s="16"/>
      <c r="B10" s="17"/>
      <c r="C10" s="17"/>
      <c r="D10" s="17"/>
      <c r="E10" s="17"/>
      <c r="F10" s="17"/>
      <c r="G10" s="26">
        <v>0</v>
      </c>
      <c r="H10" s="26"/>
      <c r="I10" s="27">
        <v>0</v>
      </c>
      <c r="N10" s="21"/>
    </row>
    <row r="11" spans="1:14" s="20" customFormat="1" ht="14.25" x14ac:dyDescent="0.2">
      <c r="A11" s="16" t="s">
        <v>10</v>
      </c>
      <c r="B11" s="17"/>
      <c r="C11" s="17"/>
      <c r="D11" s="17"/>
      <c r="E11" s="17"/>
      <c r="F11" s="17"/>
      <c r="G11" s="23">
        <f>G7-G8-G9</f>
        <v>0</v>
      </c>
      <c r="H11" s="23">
        <f>H7-H8-H9-H10</f>
        <v>0</v>
      </c>
      <c r="I11" s="28">
        <f>I7-I8-I9</f>
        <v>0</v>
      </c>
      <c r="N11" s="21"/>
    </row>
    <row r="12" spans="1:14" s="20" customFormat="1" ht="14.25" x14ac:dyDescent="0.2">
      <c r="A12" s="16"/>
      <c r="B12" s="17"/>
      <c r="C12" s="17"/>
      <c r="D12" s="17"/>
      <c r="E12" s="17"/>
      <c r="F12" s="17"/>
      <c r="G12" s="26"/>
      <c r="H12" s="26"/>
      <c r="I12" s="27"/>
      <c r="N12" s="21"/>
    </row>
    <row r="13" spans="1:14" s="20" customFormat="1" ht="14.25" x14ac:dyDescent="0.2">
      <c r="A13" s="16" t="s">
        <v>11</v>
      </c>
      <c r="B13" s="17"/>
      <c r="C13" s="17"/>
      <c r="D13" s="17"/>
      <c r="E13" s="17" t="s">
        <v>1</v>
      </c>
      <c r="F13" s="17" t="s">
        <v>1</v>
      </c>
      <c r="G13" s="26"/>
      <c r="H13" s="26"/>
      <c r="I13" s="27">
        <v>0</v>
      </c>
      <c r="N13" s="21"/>
    </row>
    <row r="14" spans="1:14" s="20" customFormat="1" ht="14.25" x14ac:dyDescent="0.2">
      <c r="A14" s="16" t="s">
        <v>12</v>
      </c>
      <c r="B14" s="17"/>
      <c r="C14" s="17"/>
      <c r="D14" s="17"/>
      <c r="E14" s="17" t="s">
        <v>1</v>
      </c>
      <c r="F14" s="17"/>
      <c r="G14" s="26">
        <v>0</v>
      </c>
      <c r="H14" s="26"/>
      <c r="I14" s="27">
        <v>0</v>
      </c>
      <c r="N14" s="21"/>
    </row>
    <row r="15" spans="1:14" s="33" customFormat="1" ht="15.75" thickBot="1" x14ac:dyDescent="0.3">
      <c r="A15" s="29" t="s">
        <v>13</v>
      </c>
      <c r="B15" s="30"/>
      <c r="C15" s="30"/>
      <c r="D15" s="30"/>
      <c r="E15" s="30"/>
      <c r="F15" s="30"/>
      <c r="G15" s="31">
        <f>G11+G13+G14</f>
        <v>0</v>
      </c>
      <c r="H15" s="31">
        <f>H11+H13+H14+H12</f>
        <v>0</v>
      </c>
      <c r="I15" s="32">
        <f>I11+I13+I14</f>
        <v>0</v>
      </c>
      <c r="N15" s="21"/>
    </row>
    <row r="16" spans="1:14" x14ac:dyDescent="0.2">
      <c r="A16" s="13"/>
      <c r="B16" s="14"/>
      <c r="C16" s="14"/>
      <c r="D16" s="14"/>
      <c r="E16" s="14"/>
      <c r="F16" s="14"/>
      <c r="G16" s="14"/>
      <c r="H16" s="14"/>
      <c r="I16" s="15"/>
    </row>
    <row r="17" spans="1:54" s="36" customFormat="1" ht="18" x14ac:dyDescent="0.25">
      <c r="A17" s="159" t="s">
        <v>74</v>
      </c>
      <c r="B17" s="160"/>
      <c r="C17" s="160"/>
      <c r="D17" s="160"/>
      <c r="E17" s="160"/>
      <c r="F17" s="160"/>
      <c r="G17" s="160"/>
      <c r="H17" s="160"/>
      <c r="I17" s="161"/>
      <c r="J17" s="34"/>
      <c r="K17" s="34"/>
      <c r="L17" s="34"/>
      <c r="M17" s="34"/>
      <c r="N17" s="35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</row>
    <row r="18" spans="1:54" x14ac:dyDescent="0.2">
      <c r="A18" s="13"/>
      <c r="B18" s="14"/>
      <c r="C18" s="14"/>
      <c r="D18" s="14"/>
      <c r="E18" s="14"/>
      <c r="F18" s="14"/>
      <c r="G18" s="14"/>
      <c r="H18" s="14"/>
      <c r="I18" s="15"/>
    </row>
    <row r="19" spans="1:54" s="39" customFormat="1" ht="15.75" x14ac:dyDescent="0.25">
      <c r="A19" s="162" t="s">
        <v>15</v>
      </c>
      <c r="B19" s="163"/>
      <c r="C19" s="163"/>
      <c r="D19" s="163"/>
      <c r="E19" s="163"/>
      <c r="F19" s="163"/>
      <c r="G19" s="163"/>
      <c r="H19" s="163"/>
      <c r="I19" s="164"/>
      <c r="J19" s="37"/>
      <c r="K19" s="37"/>
      <c r="L19" s="37"/>
      <c r="M19" s="37"/>
      <c r="N19" s="38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</row>
    <row r="20" spans="1:54" s="20" customFormat="1" ht="14.25" x14ac:dyDescent="0.2">
      <c r="A20" s="16" t="s">
        <v>16</v>
      </c>
      <c r="B20" s="17"/>
      <c r="C20" s="17"/>
      <c r="D20" s="17"/>
      <c r="E20" s="17"/>
      <c r="F20" s="17"/>
      <c r="G20" s="17"/>
      <c r="H20" s="40"/>
      <c r="I20" s="41"/>
      <c r="N20" s="21"/>
    </row>
    <row r="21" spans="1:54" s="20" customFormat="1" ht="14.25" x14ac:dyDescent="0.2">
      <c r="A21" s="16" t="s">
        <v>17</v>
      </c>
      <c r="B21" s="17"/>
      <c r="C21" s="17"/>
      <c r="D21" s="17"/>
      <c r="E21" s="17"/>
      <c r="F21" s="17"/>
      <c r="G21" s="17"/>
      <c r="H21" s="26"/>
      <c r="I21" s="27">
        <v>0</v>
      </c>
      <c r="N21" s="21"/>
    </row>
    <row r="22" spans="1:54" s="20" customFormat="1" ht="14.25" x14ac:dyDescent="0.2">
      <c r="A22" s="16" t="s">
        <v>18</v>
      </c>
      <c r="B22" s="17"/>
      <c r="C22" s="17"/>
      <c r="D22" s="17"/>
      <c r="E22" s="17"/>
      <c r="F22" s="17"/>
      <c r="G22" s="17"/>
      <c r="H22" s="26"/>
      <c r="I22" s="27">
        <v>0</v>
      </c>
      <c r="N22" s="21"/>
    </row>
    <row r="23" spans="1:54" s="20" customFormat="1" ht="14.25" x14ac:dyDescent="0.2">
      <c r="A23" s="16"/>
      <c r="B23" s="17"/>
      <c r="C23" s="17"/>
      <c r="D23" s="17"/>
      <c r="E23" s="17"/>
      <c r="F23" s="17"/>
      <c r="G23" s="17"/>
      <c r="H23" s="26"/>
      <c r="I23" s="27"/>
      <c r="N23" s="21"/>
    </row>
    <row r="24" spans="1:54" s="20" customFormat="1" ht="14.25" x14ac:dyDescent="0.2">
      <c r="A24" s="16" t="s">
        <v>19</v>
      </c>
      <c r="B24" s="17"/>
      <c r="C24" s="17"/>
      <c r="D24" s="17"/>
      <c r="E24" s="17"/>
      <c r="F24" s="17"/>
      <c r="G24" s="17"/>
      <c r="H24" s="26"/>
      <c r="I24" s="27">
        <v>0</v>
      </c>
      <c r="N24" s="21"/>
    </row>
    <row r="25" spans="1:54" s="20" customFormat="1" ht="14.25" x14ac:dyDescent="0.2">
      <c r="A25" s="16"/>
      <c r="B25" s="17"/>
      <c r="C25" s="17"/>
      <c r="D25" s="17"/>
      <c r="E25" s="17"/>
      <c r="F25" s="17"/>
      <c r="G25" s="17"/>
      <c r="H25" s="26"/>
      <c r="I25" s="27"/>
      <c r="N25" s="21"/>
    </row>
    <row r="26" spans="1:54" s="20" customFormat="1" ht="14.25" x14ac:dyDescent="0.2">
      <c r="A26" s="16"/>
      <c r="B26" s="17"/>
      <c r="C26" s="17"/>
      <c r="D26" s="17"/>
      <c r="E26" s="17"/>
      <c r="F26" s="17"/>
      <c r="G26" s="17"/>
      <c r="H26" s="26"/>
      <c r="I26" s="27"/>
      <c r="N26" s="21"/>
    </row>
    <row r="27" spans="1:54" s="20" customFormat="1" ht="14.25" x14ac:dyDescent="0.2">
      <c r="A27" s="16"/>
      <c r="B27" s="17"/>
      <c r="C27" s="17"/>
      <c r="D27" s="17"/>
      <c r="E27" s="17"/>
      <c r="F27" s="17"/>
      <c r="G27" s="17"/>
      <c r="H27" s="26"/>
      <c r="I27" s="27"/>
      <c r="N27" s="21"/>
    </row>
    <row r="28" spans="1:54" s="20" customFormat="1" ht="14.25" x14ac:dyDescent="0.2">
      <c r="A28" s="16"/>
      <c r="B28" s="17"/>
      <c r="C28" s="17"/>
      <c r="D28" s="17"/>
      <c r="E28" s="17"/>
      <c r="F28" s="17"/>
      <c r="G28" s="17"/>
      <c r="H28" s="26"/>
      <c r="I28" s="27"/>
      <c r="N28" s="21"/>
    </row>
    <row r="29" spans="1:54" s="20" customFormat="1" ht="14.25" x14ac:dyDescent="0.2">
      <c r="A29" s="16"/>
      <c r="B29" s="17"/>
      <c r="C29" s="17"/>
      <c r="D29" s="17"/>
      <c r="E29" s="40"/>
      <c r="F29" s="17"/>
      <c r="G29" s="17"/>
      <c r="H29" s="26"/>
      <c r="I29" s="27"/>
      <c r="N29" s="21"/>
    </row>
    <row r="30" spans="1:54" s="20" customFormat="1" ht="14.25" x14ac:dyDescent="0.2">
      <c r="A30" s="16"/>
      <c r="B30" s="17"/>
      <c r="C30" s="17"/>
      <c r="D30" s="17"/>
      <c r="E30" s="17"/>
      <c r="F30" s="17"/>
      <c r="G30" s="17"/>
      <c r="H30" s="26"/>
      <c r="I30" s="27"/>
      <c r="N30" s="21"/>
    </row>
    <row r="31" spans="1:54" s="20" customFormat="1" ht="14.25" x14ac:dyDescent="0.2">
      <c r="A31" s="16"/>
      <c r="B31" s="17"/>
      <c r="C31" s="17"/>
      <c r="D31" s="17"/>
      <c r="E31" s="17"/>
      <c r="F31" s="17"/>
      <c r="G31" s="17"/>
      <c r="H31" s="26"/>
      <c r="I31" s="27"/>
      <c r="N31" s="21"/>
    </row>
    <row r="32" spans="1:54" s="20" customFormat="1" ht="14.25" x14ac:dyDescent="0.2">
      <c r="A32" s="16"/>
      <c r="B32" s="17"/>
      <c r="C32" s="17"/>
      <c r="D32" s="17"/>
      <c r="E32" s="17"/>
      <c r="F32" s="17"/>
      <c r="G32" s="17"/>
      <c r="H32" s="26"/>
      <c r="I32" s="27"/>
      <c r="N32" s="21"/>
    </row>
    <row r="33" spans="1:14" s="20" customFormat="1" ht="14.25" x14ac:dyDescent="0.2">
      <c r="A33" s="16"/>
      <c r="B33" s="17"/>
      <c r="C33" s="17"/>
      <c r="D33" s="17"/>
      <c r="E33" s="17"/>
      <c r="F33" s="17"/>
      <c r="G33" s="17"/>
      <c r="H33" s="26"/>
      <c r="I33" s="27">
        <v>0</v>
      </c>
      <c r="N33" s="21"/>
    </row>
    <row r="34" spans="1:14" s="20" customFormat="1" ht="15" thickBot="1" x14ac:dyDescent="0.25">
      <c r="A34" s="16"/>
      <c r="B34" s="17"/>
      <c r="C34" s="17"/>
      <c r="D34" s="17"/>
      <c r="E34" s="17"/>
      <c r="F34" s="17"/>
      <c r="G34" s="17"/>
      <c r="H34" s="26"/>
      <c r="I34" s="27"/>
      <c r="N34" s="21"/>
    </row>
    <row r="35" spans="1:14" s="33" customFormat="1" ht="15.75" thickBot="1" x14ac:dyDescent="0.3">
      <c r="A35" s="42" t="s">
        <v>20</v>
      </c>
      <c r="B35" s="43"/>
      <c r="C35" s="43"/>
      <c r="D35" s="43"/>
      <c r="E35" s="43"/>
      <c r="F35" s="43"/>
      <c r="G35" s="43"/>
      <c r="H35" s="44"/>
      <c r="I35" s="45">
        <f>SUM(I21:I34)</f>
        <v>0</v>
      </c>
      <c r="N35" s="21"/>
    </row>
    <row r="36" spans="1:14" s="11" customFormat="1" ht="15.75" x14ac:dyDescent="0.25">
      <c r="A36" s="162" t="s">
        <v>21</v>
      </c>
      <c r="B36" s="163"/>
      <c r="C36" s="163"/>
      <c r="D36" s="163"/>
      <c r="E36" s="163"/>
      <c r="F36" s="163"/>
      <c r="G36" s="163"/>
      <c r="H36" s="163"/>
      <c r="I36" s="164"/>
      <c r="J36" s="10"/>
      <c r="K36" s="10"/>
      <c r="N36" s="12"/>
    </row>
    <row r="37" spans="1:14" s="20" customFormat="1" ht="14.25" x14ac:dyDescent="0.2">
      <c r="A37" s="16"/>
      <c r="B37" s="17"/>
      <c r="C37" s="17"/>
      <c r="D37" s="17"/>
      <c r="E37" s="17"/>
      <c r="F37" s="17"/>
      <c r="G37" s="17"/>
      <c r="H37" s="40"/>
      <c r="I37" s="41"/>
      <c r="N37" s="21"/>
    </row>
    <row r="38" spans="1:14" s="20" customFormat="1" ht="14.25" x14ac:dyDescent="0.2">
      <c r="A38" s="16" t="s">
        <v>22</v>
      </c>
      <c r="B38" s="17" t="s">
        <v>23</v>
      </c>
      <c r="C38" s="17"/>
      <c r="D38" s="17"/>
      <c r="E38" s="17"/>
      <c r="F38" s="17"/>
      <c r="G38" s="46"/>
      <c r="H38" s="26"/>
      <c r="I38" s="27">
        <v>0</v>
      </c>
      <c r="N38" s="21"/>
    </row>
    <row r="39" spans="1:14" s="20" customFormat="1" ht="14.25" x14ac:dyDescent="0.2">
      <c r="A39" s="16"/>
      <c r="B39" s="17"/>
      <c r="C39" s="17"/>
      <c r="D39" s="17"/>
      <c r="E39" s="17"/>
      <c r="F39" s="17"/>
      <c r="G39" s="46"/>
      <c r="H39" s="26"/>
      <c r="I39" s="27"/>
      <c r="N39" s="21"/>
    </row>
    <row r="40" spans="1:14" s="20" customFormat="1" ht="14.25" x14ac:dyDescent="0.2">
      <c r="A40" s="16"/>
      <c r="B40" s="17"/>
      <c r="C40" s="17"/>
      <c r="D40" s="17"/>
      <c r="E40" s="17"/>
      <c r="F40" s="17"/>
      <c r="G40" s="46"/>
      <c r="H40" s="26"/>
      <c r="I40" s="27"/>
      <c r="N40" s="21"/>
    </row>
    <row r="41" spans="1:14" s="20" customFormat="1" ht="14.25" x14ac:dyDescent="0.2">
      <c r="A41" s="16" t="s">
        <v>24</v>
      </c>
      <c r="B41" s="17"/>
      <c r="C41" s="17"/>
      <c r="D41" s="17"/>
      <c r="E41" s="17"/>
      <c r="F41" s="17"/>
      <c r="G41" s="17"/>
      <c r="H41" s="26"/>
      <c r="I41" s="27"/>
      <c r="N41" s="21"/>
    </row>
    <row r="42" spans="1:14" s="20" customFormat="1" ht="14.25" x14ac:dyDescent="0.2">
      <c r="A42" s="16" t="s">
        <v>25</v>
      </c>
      <c r="B42" s="17"/>
      <c r="C42" s="17"/>
      <c r="D42" s="17"/>
      <c r="E42" s="17"/>
      <c r="F42" s="17"/>
      <c r="G42" s="17"/>
      <c r="H42" s="26">
        <v>0</v>
      </c>
      <c r="I42" s="27"/>
      <c r="N42" s="21"/>
    </row>
    <row r="43" spans="1:14" s="20" customFormat="1" ht="14.25" x14ac:dyDescent="0.2">
      <c r="A43" s="16"/>
      <c r="B43" s="17"/>
      <c r="C43" s="17"/>
      <c r="D43" s="17"/>
      <c r="E43" s="17"/>
      <c r="F43" s="17"/>
      <c r="G43" s="17"/>
      <c r="H43" s="26"/>
      <c r="I43" s="27"/>
      <c r="N43" s="21"/>
    </row>
    <row r="44" spans="1:14" s="20" customFormat="1" ht="14.25" x14ac:dyDescent="0.2">
      <c r="A44" s="16" t="s">
        <v>26</v>
      </c>
      <c r="B44" s="17"/>
      <c r="C44" s="17"/>
      <c r="D44" s="17"/>
      <c r="E44" s="17"/>
      <c r="F44" s="17"/>
      <c r="G44" s="17"/>
      <c r="H44" s="47">
        <f>H15</f>
        <v>0</v>
      </c>
      <c r="I44" s="27">
        <f>SUM(H42:H44)</f>
        <v>0</v>
      </c>
      <c r="N44" s="21"/>
    </row>
    <row r="45" spans="1:14" s="20" customFormat="1" ht="15" thickBot="1" x14ac:dyDescent="0.25">
      <c r="A45" s="16"/>
      <c r="B45" s="17"/>
      <c r="C45" s="17"/>
      <c r="D45" s="17"/>
      <c r="E45" s="17"/>
      <c r="F45" s="17"/>
      <c r="G45" s="17"/>
      <c r="H45" s="26"/>
      <c r="I45" s="27"/>
      <c r="N45" s="21"/>
    </row>
    <row r="46" spans="1:14" s="33" customFormat="1" ht="15.75" thickBot="1" x14ac:dyDescent="0.3">
      <c r="A46" s="42" t="s">
        <v>27</v>
      </c>
      <c r="B46" s="43"/>
      <c r="C46" s="43"/>
      <c r="D46" s="43"/>
      <c r="E46" s="43"/>
      <c r="F46" s="43"/>
      <c r="G46" s="43"/>
      <c r="H46" s="44"/>
      <c r="I46" s="45">
        <f>SUM(I37:I45)</f>
        <v>0</v>
      </c>
      <c r="J46" s="48">
        <f>I46-I35</f>
        <v>0</v>
      </c>
      <c r="K46" s="49"/>
      <c r="N46" s="21"/>
    </row>
    <row r="47" spans="1:14" s="20" customFormat="1" ht="14.25" x14ac:dyDescent="0.2">
      <c r="A47" s="16"/>
      <c r="B47" s="17"/>
      <c r="C47" s="17"/>
      <c r="D47" s="17"/>
      <c r="E47" s="17"/>
      <c r="F47" s="17"/>
      <c r="G47" s="17"/>
      <c r="H47" s="26"/>
      <c r="I47" s="27"/>
      <c r="J47" s="48"/>
      <c r="K47" s="50"/>
      <c r="N47" s="21"/>
    </row>
    <row r="48" spans="1:14" s="20" customFormat="1" ht="14.25" x14ac:dyDescent="0.2">
      <c r="A48" s="16"/>
      <c r="B48" s="17"/>
      <c r="C48" s="17"/>
      <c r="D48" s="17"/>
      <c r="E48" s="17"/>
      <c r="F48" s="17"/>
      <c r="G48" s="17"/>
      <c r="H48" s="26"/>
      <c r="I48" s="27"/>
      <c r="J48" s="48"/>
      <c r="K48" s="50"/>
      <c r="N48" s="21"/>
    </row>
    <row r="49" spans="1:14" s="20" customFormat="1" ht="14.25" x14ac:dyDescent="0.2">
      <c r="A49" s="16"/>
      <c r="B49" s="17"/>
      <c r="C49" s="17"/>
      <c r="D49" s="17"/>
      <c r="E49" s="17"/>
      <c r="F49" s="17"/>
      <c r="G49" s="17"/>
      <c r="H49" s="26"/>
      <c r="I49" s="27"/>
      <c r="J49" s="48"/>
      <c r="K49" s="50"/>
      <c r="N49" s="21"/>
    </row>
    <row r="50" spans="1:14" s="33" customFormat="1" ht="15" x14ac:dyDescent="0.25">
      <c r="A50" s="51"/>
      <c r="B50" s="52"/>
      <c r="C50" s="52"/>
      <c r="D50" s="52"/>
      <c r="E50" s="52"/>
      <c r="F50" s="52"/>
      <c r="G50" s="52"/>
      <c r="H50" s="53"/>
      <c r="I50" s="54"/>
      <c r="J50" s="48"/>
      <c r="K50" s="49"/>
      <c r="N50" s="21"/>
    </row>
    <row r="51" spans="1:14" s="20" customFormat="1" ht="14.25" x14ac:dyDescent="0.2">
      <c r="A51" s="16"/>
      <c r="B51" s="17"/>
      <c r="C51" s="17"/>
      <c r="D51" s="17"/>
      <c r="E51" s="17"/>
      <c r="F51" s="17"/>
      <c r="G51" s="17"/>
      <c r="H51" s="26"/>
      <c r="I51" s="27"/>
      <c r="K51" s="50"/>
      <c r="N51" s="21"/>
    </row>
    <row r="52" spans="1:14" s="20" customFormat="1" ht="14.25" x14ac:dyDescent="0.2">
      <c r="A52" s="16" t="s">
        <v>28</v>
      </c>
      <c r="B52" s="17"/>
      <c r="C52" s="17"/>
      <c r="D52" s="17"/>
      <c r="E52" s="17"/>
      <c r="F52" s="17"/>
      <c r="G52" s="17"/>
      <c r="H52" s="26"/>
      <c r="I52" s="27"/>
      <c r="N52" s="21"/>
    </row>
    <row r="53" spans="1:14" s="20" customFormat="1" ht="14.25" x14ac:dyDescent="0.2">
      <c r="A53" s="16"/>
      <c r="B53" s="17"/>
      <c r="C53" s="17"/>
      <c r="D53" s="17"/>
      <c r="E53" s="17"/>
      <c r="F53" s="17"/>
      <c r="G53" s="17"/>
      <c r="H53" s="26"/>
      <c r="I53" s="27"/>
      <c r="N53" s="21"/>
    </row>
    <row r="54" spans="1:14" s="20" customFormat="1" ht="14.25" x14ac:dyDescent="0.2">
      <c r="A54" s="16" t="s">
        <v>29</v>
      </c>
      <c r="B54" s="17"/>
      <c r="C54" s="17"/>
      <c r="D54" s="17"/>
      <c r="E54" s="17"/>
      <c r="F54" s="17" t="s">
        <v>30</v>
      </c>
      <c r="G54" s="17"/>
      <c r="H54" s="26"/>
      <c r="I54" s="27"/>
      <c r="N54" s="21"/>
    </row>
    <row r="55" spans="1:14" s="20" customFormat="1" ht="14.25" x14ac:dyDescent="0.2">
      <c r="A55" s="16"/>
      <c r="C55" s="17"/>
      <c r="D55" s="17"/>
      <c r="E55" s="17"/>
      <c r="F55" s="17"/>
      <c r="G55" s="17"/>
      <c r="H55" s="26"/>
      <c r="I55" s="27"/>
      <c r="N55" s="21"/>
    </row>
    <row r="56" spans="1:14" s="20" customFormat="1" ht="14.25" x14ac:dyDescent="0.2">
      <c r="A56" s="16"/>
      <c r="C56" s="17"/>
      <c r="D56" s="17"/>
      <c r="E56" s="17"/>
      <c r="F56" s="17"/>
      <c r="G56" s="17"/>
      <c r="H56" s="26"/>
      <c r="I56" s="27"/>
      <c r="N56" s="21"/>
    </row>
    <row r="57" spans="1:14" s="20" customFormat="1" ht="14.25" x14ac:dyDescent="0.2">
      <c r="A57" s="16"/>
      <c r="C57" s="17"/>
      <c r="D57" s="17"/>
      <c r="E57" s="17"/>
      <c r="F57" s="17"/>
      <c r="G57" s="17"/>
      <c r="H57" s="26"/>
      <c r="I57" s="27"/>
      <c r="N57" s="21"/>
    </row>
    <row r="58" spans="1:14" s="20" customFormat="1" ht="14.25" x14ac:dyDescent="0.2">
      <c r="A58" s="16" t="s">
        <v>31</v>
      </c>
      <c r="C58" s="17"/>
      <c r="D58" s="17"/>
      <c r="E58" s="17"/>
      <c r="F58" s="17" t="s">
        <v>31</v>
      </c>
      <c r="G58" s="17"/>
      <c r="H58" s="26"/>
      <c r="I58" s="27"/>
      <c r="N58" s="21"/>
    </row>
    <row r="59" spans="1:14" s="20" customFormat="1" ht="15" thickBot="1" x14ac:dyDescent="0.25">
      <c r="A59" s="55"/>
      <c r="B59" s="56"/>
      <c r="C59" s="57"/>
      <c r="D59" s="57"/>
      <c r="E59" s="57"/>
      <c r="F59" s="56"/>
      <c r="G59" s="57"/>
      <c r="H59" s="58"/>
      <c r="I59" s="59"/>
      <c r="N59" s="21"/>
    </row>
    <row r="60" spans="1:14" s="3" customFormat="1" ht="21" thickBot="1" x14ac:dyDescent="0.35">
      <c r="A60" s="156" t="s">
        <v>32</v>
      </c>
      <c r="B60" s="157"/>
      <c r="C60" s="157"/>
      <c r="D60" s="157"/>
      <c r="E60" s="157"/>
      <c r="F60" s="157"/>
      <c r="G60" s="157"/>
      <c r="H60" s="157"/>
      <c r="I60" s="158"/>
      <c r="K60" s="144"/>
      <c r="N60" s="4"/>
    </row>
    <row r="61" spans="1:14" s="39" customFormat="1" x14ac:dyDescent="0.2">
      <c r="A61" s="60"/>
      <c r="B61" s="61"/>
      <c r="C61" s="61"/>
      <c r="D61" s="61"/>
      <c r="E61" s="61"/>
      <c r="F61" s="61"/>
      <c r="G61" s="61"/>
      <c r="H61" s="61"/>
      <c r="I61" s="62"/>
      <c r="N61" s="9"/>
    </row>
    <row r="62" spans="1:14" s="36" customFormat="1" ht="18" x14ac:dyDescent="0.25">
      <c r="A62" s="159" t="s">
        <v>73</v>
      </c>
      <c r="B62" s="160"/>
      <c r="C62" s="160"/>
      <c r="D62" s="160"/>
      <c r="E62" s="160"/>
      <c r="F62" s="160"/>
      <c r="G62" s="160"/>
      <c r="H62" s="160"/>
      <c r="I62" s="161"/>
      <c r="N62" s="63"/>
    </row>
    <row r="63" spans="1:14" x14ac:dyDescent="0.2">
      <c r="A63" s="64"/>
      <c r="I63" s="65"/>
    </row>
    <row r="64" spans="1:14" x14ac:dyDescent="0.2">
      <c r="A64" s="64"/>
      <c r="I64" s="65"/>
    </row>
    <row r="65" spans="1:14" s="20" customFormat="1" ht="15" x14ac:dyDescent="0.25">
      <c r="A65" s="66"/>
      <c r="G65" s="18" t="s">
        <v>3</v>
      </c>
      <c r="H65" s="67" t="s">
        <v>4</v>
      </c>
      <c r="I65" s="68" t="s">
        <v>3</v>
      </c>
      <c r="N65" s="21"/>
    </row>
    <row r="66" spans="1:14" s="20" customFormat="1" ht="15" x14ac:dyDescent="0.25">
      <c r="A66" s="66"/>
      <c r="G66" s="18">
        <v>2018</v>
      </c>
      <c r="H66" s="18">
        <v>2018</v>
      </c>
      <c r="I66" s="19">
        <v>2019</v>
      </c>
      <c r="N66" s="21"/>
    </row>
    <row r="67" spans="1:14" s="20" customFormat="1" ht="14.25" x14ac:dyDescent="0.2">
      <c r="A67" s="66"/>
      <c r="G67" s="69"/>
      <c r="H67" s="69"/>
      <c r="I67" s="70"/>
      <c r="N67" s="21"/>
    </row>
    <row r="68" spans="1:14" s="20" customFormat="1" ht="14.25" x14ac:dyDescent="0.2">
      <c r="A68" s="66" t="s">
        <v>33</v>
      </c>
      <c r="G68" s="71">
        <v>72600</v>
      </c>
      <c r="H68" s="71">
        <v>73200</v>
      </c>
      <c r="I68" s="145">
        <v>73200</v>
      </c>
      <c r="N68" s="21"/>
    </row>
    <row r="69" spans="1:14" s="20" customFormat="1" ht="14.25" x14ac:dyDescent="0.2">
      <c r="A69" s="66"/>
      <c r="G69" s="72"/>
      <c r="H69" s="72"/>
      <c r="I69" s="73"/>
      <c r="N69" s="21"/>
    </row>
    <row r="70" spans="1:14" s="20" customFormat="1" ht="14.25" x14ac:dyDescent="0.2">
      <c r="A70" s="74" t="s">
        <v>6</v>
      </c>
      <c r="D70" s="20" t="s">
        <v>7</v>
      </c>
      <c r="G70" s="71">
        <f>F149</f>
        <v>44000</v>
      </c>
      <c r="H70" s="71">
        <f>G149</f>
        <v>33634.300000000003</v>
      </c>
      <c r="I70" s="141">
        <f>H149</f>
        <v>50000</v>
      </c>
      <c r="N70" s="21"/>
    </row>
    <row r="71" spans="1:14" s="20" customFormat="1" ht="14.25" hidden="1" x14ac:dyDescent="0.2">
      <c r="A71" s="66" t="s">
        <v>34</v>
      </c>
      <c r="G71" s="76" t="s">
        <v>35</v>
      </c>
      <c r="H71" s="71"/>
      <c r="I71" s="142" t="s">
        <v>35</v>
      </c>
      <c r="N71" s="21"/>
    </row>
    <row r="72" spans="1:14" s="20" customFormat="1" ht="14.25" x14ac:dyDescent="0.2">
      <c r="A72" s="66"/>
      <c r="G72" s="76"/>
      <c r="H72" s="71"/>
      <c r="I72" s="142"/>
      <c r="N72" s="21"/>
    </row>
    <row r="73" spans="1:14" s="20" customFormat="1" ht="14.25" x14ac:dyDescent="0.2">
      <c r="A73" s="66" t="s">
        <v>36</v>
      </c>
      <c r="G73" s="71">
        <v>20000</v>
      </c>
      <c r="H73" s="71">
        <v>10956.25</v>
      </c>
      <c r="I73" s="141">
        <v>15000</v>
      </c>
      <c r="N73" s="21"/>
    </row>
    <row r="74" spans="1:14" s="20" customFormat="1" ht="14.25" x14ac:dyDescent="0.2">
      <c r="A74" s="66"/>
      <c r="G74" s="71"/>
      <c r="H74" s="71"/>
      <c r="I74" s="141"/>
      <c r="N74" s="21"/>
    </row>
    <row r="75" spans="1:14" s="20" customFormat="1" ht="14.25" x14ac:dyDescent="0.2">
      <c r="A75" s="66" t="s">
        <v>11</v>
      </c>
      <c r="G75" s="71"/>
      <c r="H75" s="71">
        <v>92</v>
      </c>
      <c r="I75" s="141"/>
      <c r="N75" s="21"/>
    </row>
    <row r="76" spans="1:14" s="20" customFormat="1" ht="14.25" x14ac:dyDescent="0.2">
      <c r="A76" s="66"/>
      <c r="G76" s="71"/>
      <c r="H76" s="71"/>
      <c r="I76" s="141"/>
      <c r="N76" s="21"/>
    </row>
    <row r="77" spans="1:14" s="20" customFormat="1" ht="14.25" x14ac:dyDescent="0.2">
      <c r="A77" s="66" t="s">
        <v>37</v>
      </c>
      <c r="G77" s="71">
        <f>G68-G70-G71-G73</f>
        <v>8600</v>
      </c>
      <c r="H77" s="71">
        <f>H68-H70-H73-H76+H75</f>
        <v>28701.449999999997</v>
      </c>
      <c r="I77" s="141">
        <f>I68-I70-I71-I73</f>
        <v>8200</v>
      </c>
      <c r="N77" s="21"/>
    </row>
    <row r="78" spans="1:14" s="20" customFormat="1" ht="14.25" x14ac:dyDescent="0.2">
      <c r="A78" s="66"/>
      <c r="G78" s="71"/>
      <c r="H78" s="71"/>
      <c r="I78" s="141"/>
      <c r="N78" s="21"/>
    </row>
    <row r="79" spans="1:14" s="33" customFormat="1" ht="15.75" thickBot="1" x14ac:dyDescent="0.3">
      <c r="A79" s="78" t="s">
        <v>13</v>
      </c>
      <c r="B79" s="79"/>
      <c r="C79" s="79"/>
      <c r="D79" s="79"/>
      <c r="E79" s="79"/>
      <c r="F79" s="79"/>
      <c r="G79" s="80">
        <f>SUM(G77:G78)</f>
        <v>8600</v>
      </c>
      <c r="H79" s="80">
        <f>SUM(H77:H78)</f>
        <v>28701.449999999997</v>
      </c>
      <c r="I79" s="143">
        <f>SUM(I77:I78)</f>
        <v>8200</v>
      </c>
      <c r="N79" s="21"/>
    </row>
    <row r="80" spans="1:14" x14ac:dyDescent="0.2">
      <c r="A80" s="64"/>
      <c r="G80" s="82"/>
      <c r="I80" s="65"/>
    </row>
    <row r="81" spans="1:14" s="36" customFormat="1" ht="18" x14ac:dyDescent="0.25">
      <c r="A81" s="159" t="s">
        <v>74</v>
      </c>
      <c r="B81" s="160"/>
      <c r="C81" s="160"/>
      <c r="D81" s="160"/>
      <c r="E81" s="160"/>
      <c r="F81" s="160"/>
      <c r="G81" s="160"/>
      <c r="H81" s="160"/>
      <c r="I81" s="161"/>
      <c r="N81" s="63"/>
    </row>
    <row r="82" spans="1:14" s="39" customFormat="1" x14ac:dyDescent="0.2">
      <c r="A82" s="83"/>
      <c r="B82" s="84"/>
      <c r="C82" s="84"/>
      <c r="D82" s="84"/>
      <c r="E82" s="84"/>
      <c r="F82" s="84"/>
      <c r="G82" s="84"/>
      <c r="H82" s="84"/>
      <c r="I82" s="85"/>
      <c r="N82" s="9"/>
    </row>
    <row r="83" spans="1:14" s="11" customFormat="1" ht="15.75" x14ac:dyDescent="0.25">
      <c r="A83" s="162" t="s">
        <v>15</v>
      </c>
      <c r="B83" s="163"/>
      <c r="C83" s="163"/>
      <c r="D83" s="163"/>
      <c r="E83" s="163"/>
      <c r="F83" s="163"/>
      <c r="G83" s="163"/>
      <c r="H83" s="163"/>
      <c r="I83" s="164"/>
      <c r="N83" s="12"/>
    </row>
    <row r="84" spans="1:14" s="20" customFormat="1" ht="14.25" x14ac:dyDescent="0.2">
      <c r="A84" s="66"/>
      <c r="I84" s="86"/>
      <c r="N84" s="21"/>
    </row>
    <row r="85" spans="1:14" s="20" customFormat="1" ht="14.25" x14ac:dyDescent="0.2">
      <c r="A85" s="66"/>
      <c r="I85" s="75"/>
      <c r="N85" s="21"/>
    </row>
    <row r="86" spans="1:14" s="20" customFormat="1" ht="14.25" x14ac:dyDescent="0.2">
      <c r="A86" s="66" t="s">
        <v>39</v>
      </c>
      <c r="I86" s="87">
        <v>600</v>
      </c>
      <c r="N86" s="21"/>
    </row>
    <row r="87" spans="1:14" s="20" customFormat="1" ht="14.25" x14ac:dyDescent="0.2">
      <c r="A87" s="66" t="s">
        <v>72</v>
      </c>
      <c r="B87" s="20" t="s">
        <v>80</v>
      </c>
      <c r="I87" s="137">
        <v>7634.89</v>
      </c>
      <c r="N87" s="21"/>
    </row>
    <row r="88" spans="1:14" s="20" customFormat="1" ht="14.25" x14ac:dyDescent="0.2">
      <c r="A88" s="66" t="s">
        <v>72</v>
      </c>
      <c r="B88" s="20" t="s">
        <v>81</v>
      </c>
      <c r="I88" s="137">
        <v>108605.47</v>
      </c>
      <c r="N88" s="21"/>
    </row>
    <row r="89" spans="1:14" s="20" customFormat="1" ht="14.25" x14ac:dyDescent="0.2">
      <c r="A89" s="66"/>
      <c r="I89" s="137"/>
      <c r="N89" s="21"/>
    </row>
    <row r="90" spans="1:14" s="20" customFormat="1" ht="14.25" x14ac:dyDescent="0.2">
      <c r="A90" s="66" t="s">
        <v>40</v>
      </c>
      <c r="I90" s="137">
        <v>0</v>
      </c>
      <c r="N90" s="21"/>
    </row>
    <row r="91" spans="1:14" s="20" customFormat="1" ht="15" thickBot="1" x14ac:dyDescent="0.25">
      <c r="A91" s="88"/>
      <c r="B91" s="56"/>
      <c r="C91" s="56"/>
      <c r="D91" s="56"/>
      <c r="E91" s="56"/>
      <c r="F91" s="56"/>
      <c r="G91" s="56"/>
      <c r="H91" s="56"/>
      <c r="I91" s="138"/>
      <c r="N91" s="21"/>
    </row>
    <row r="92" spans="1:14" s="33" customFormat="1" ht="15.75" thickBot="1" x14ac:dyDescent="0.3">
      <c r="A92" s="90" t="s">
        <v>20</v>
      </c>
      <c r="B92" s="91"/>
      <c r="C92" s="91"/>
      <c r="D92" s="91"/>
      <c r="E92" s="91"/>
      <c r="F92" s="91"/>
      <c r="G92" s="91"/>
      <c r="H92" s="91"/>
      <c r="I92" s="92">
        <f>SUM(I84:I91)</f>
        <v>116840.36</v>
      </c>
      <c r="N92" s="21"/>
    </row>
    <row r="93" spans="1:14" s="20" customFormat="1" ht="14.25" x14ac:dyDescent="0.2">
      <c r="A93" s="93"/>
      <c r="B93" s="94"/>
      <c r="C93" s="94"/>
      <c r="D93" s="94"/>
      <c r="E93" s="94"/>
      <c r="F93" s="94"/>
      <c r="G93" s="94"/>
      <c r="H93" s="94"/>
      <c r="I93" s="95"/>
      <c r="N93" s="21"/>
    </row>
    <row r="94" spans="1:14" s="20" customFormat="1" ht="14.25" x14ac:dyDescent="0.2">
      <c r="A94" s="66"/>
      <c r="I94" s="86"/>
      <c r="N94" s="21"/>
    </row>
    <row r="95" spans="1:14" s="33" customFormat="1" ht="15.75" x14ac:dyDescent="0.25">
      <c r="A95" s="162" t="s">
        <v>21</v>
      </c>
      <c r="B95" s="163"/>
      <c r="C95" s="163"/>
      <c r="D95" s="163"/>
      <c r="E95" s="163"/>
      <c r="F95" s="163"/>
      <c r="G95" s="163"/>
      <c r="H95" s="163"/>
      <c r="I95" s="164"/>
      <c r="N95" s="21"/>
    </row>
    <row r="96" spans="1:14" s="33" customFormat="1" ht="15.75" x14ac:dyDescent="0.25">
      <c r="A96" s="96"/>
      <c r="B96" s="97"/>
      <c r="C96" s="97"/>
      <c r="D96" s="97"/>
      <c r="E96" s="97"/>
      <c r="F96" s="97"/>
      <c r="G96" s="97"/>
      <c r="H96" s="98"/>
      <c r="I96" s="99"/>
      <c r="N96" s="21"/>
    </row>
    <row r="97" spans="1:18" s="20" customFormat="1" ht="14.25" x14ac:dyDescent="0.2">
      <c r="A97" s="66" t="s">
        <v>41</v>
      </c>
      <c r="H97" s="100"/>
      <c r="I97" s="87">
        <v>5966</v>
      </c>
      <c r="N97" s="21"/>
    </row>
    <row r="98" spans="1:18" s="20" customFormat="1" ht="14.25" x14ac:dyDescent="0.2">
      <c r="A98" s="66"/>
      <c r="H98" s="100"/>
      <c r="I98" s="87"/>
      <c r="N98" s="21"/>
    </row>
    <row r="99" spans="1:18" s="20" customFormat="1" ht="14.25" x14ac:dyDescent="0.2">
      <c r="A99" s="66" t="s">
        <v>85</v>
      </c>
      <c r="H99" s="100"/>
      <c r="I99" s="87"/>
      <c r="N99" s="21"/>
    </row>
    <row r="100" spans="1:18" s="20" customFormat="1" ht="14.25" x14ac:dyDescent="0.2">
      <c r="A100" s="66" t="s">
        <v>86</v>
      </c>
      <c r="H100" s="100">
        <v>7200</v>
      </c>
      <c r="I100" s="87"/>
      <c r="N100" s="21"/>
    </row>
    <row r="101" spans="1:18" s="20" customFormat="1" ht="16.5" x14ac:dyDescent="0.35">
      <c r="A101" s="66" t="s">
        <v>87</v>
      </c>
      <c r="H101" s="147">
        <v>7800</v>
      </c>
      <c r="I101" s="87">
        <f>H101+H100</f>
        <v>15000</v>
      </c>
      <c r="N101" s="21"/>
    </row>
    <row r="102" spans="1:18" s="20" customFormat="1" ht="14.25" x14ac:dyDescent="0.2">
      <c r="A102" s="66"/>
      <c r="H102" s="100"/>
      <c r="I102" s="87"/>
      <c r="N102" s="21"/>
    </row>
    <row r="103" spans="1:18" s="20" customFormat="1" ht="14.25" x14ac:dyDescent="0.2">
      <c r="A103" s="66" t="s">
        <v>24</v>
      </c>
      <c r="D103" s="20" t="s">
        <v>1</v>
      </c>
      <c r="H103" s="100"/>
      <c r="I103" s="87"/>
      <c r="N103" s="21"/>
    </row>
    <row r="104" spans="1:18" s="20" customFormat="1" ht="14.25" x14ac:dyDescent="0.2">
      <c r="A104" s="66" t="s">
        <v>25</v>
      </c>
      <c r="D104" s="20" t="s">
        <v>1</v>
      </c>
      <c r="H104" s="100">
        <v>54793.75</v>
      </c>
      <c r="I104" s="87"/>
      <c r="N104" s="21"/>
    </row>
    <row r="105" spans="1:18" s="20" customFormat="1" ht="14.25" x14ac:dyDescent="0.2">
      <c r="A105" s="66" t="s">
        <v>76</v>
      </c>
      <c r="H105" s="100">
        <v>12379.16</v>
      </c>
      <c r="I105" s="87"/>
      <c r="N105" s="21"/>
    </row>
    <row r="106" spans="1:18" s="20" customFormat="1" ht="14.25" x14ac:dyDescent="0.2">
      <c r="A106" s="66" t="s">
        <v>26</v>
      </c>
      <c r="D106" s="20" t="s">
        <v>1</v>
      </c>
      <c r="H106" s="101">
        <f>H79</f>
        <v>28701.449999999997</v>
      </c>
      <c r="I106" s="87">
        <f>SUM(H104:H106)</f>
        <v>95874.36</v>
      </c>
      <c r="N106" s="21"/>
    </row>
    <row r="107" spans="1:18" s="20" customFormat="1" ht="14.25" x14ac:dyDescent="0.2">
      <c r="A107" s="66"/>
      <c r="H107" s="100"/>
      <c r="I107" s="87"/>
      <c r="N107" s="21"/>
    </row>
    <row r="108" spans="1:18" s="20" customFormat="1" ht="15" thickBot="1" x14ac:dyDescent="0.25">
      <c r="A108" s="66"/>
      <c r="H108" s="100"/>
      <c r="I108" s="87"/>
      <c r="N108" s="21"/>
    </row>
    <row r="109" spans="1:18" s="33" customFormat="1" ht="15.75" thickBot="1" x14ac:dyDescent="0.3">
      <c r="A109" s="90" t="s">
        <v>27</v>
      </c>
      <c r="B109" s="91"/>
      <c r="C109" s="91"/>
      <c r="D109" s="91"/>
      <c r="E109" s="91"/>
      <c r="F109" s="91"/>
      <c r="G109" s="91"/>
      <c r="H109" s="102"/>
      <c r="I109" s="103">
        <f>SUM(I96:I108)</f>
        <v>116840.36</v>
      </c>
      <c r="J109" s="104">
        <f>I109-I92</f>
        <v>0</v>
      </c>
      <c r="K109" s="49"/>
      <c r="L109" s="20"/>
      <c r="M109" s="20"/>
      <c r="N109" s="21"/>
      <c r="O109" s="20"/>
      <c r="P109" s="20"/>
      <c r="Q109" s="20"/>
      <c r="R109" s="20"/>
    </row>
    <row r="110" spans="1:18" ht="14.25" x14ac:dyDescent="0.2">
      <c r="A110" s="64"/>
      <c r="I110" s="105"/>
      <c r="K110" s="82"/>
      <c r="L110" s="20"/>
      <c r="M110" s="20"/>
      <c r="N110" s="21"/>
      <c r="O110" s="20"/>
      <c r="P110" s="20"/>
      <c r="Q110" s="20"/>
      <c r="R110" s="20"/>
    </row>
    <row r="111" spans="1:18" ht="14.25" x14ac:dyDescent="0.2">
      <c r="A111" s="64"/>
      <c r="I111" s="65"/>
      <c r="L111" s="20"/>
      <c r="M111" s="20"/>
      <c r="N111" s="21"/>
      <c r="O111" s="20"/>
      <c r="P111" s="20"/>
      <c r="Q111" s="20"/>
      <c r="R111" s="20"/>
    </row>
    <row r="112" spans="1:18" ht="14.25" x14ac:dyDescent="0.2">
      <c r="A112" s="64"/>
      <c r="I112" s="65"/>
      <c r="L112" s="20"/>
      <c r="M112" s="20"/>
      <c r="N112" s="21"/>
      <c r="O112" s="20"/>
      <c r="P112" s="20"/>
      <c r="Q112" s="20"/>
      <c r="R112" s="20"/>
    </row>
    <row r="113" spans="1:18" ht="14.25" x14ac:dyDescent="0.2">
      <c r="A113" s="16" t="s">
        <v>82</v>
      </c>
      <c r="I113" s="65"/>
      <c r="L113" s="20"/>
      <c r="M113" s="20"/>
      <c r="N113" s="21"/>
      <c r="O113" s="20"/>
      <c r="P113" s="20"/>
      <c r="Q113" s="20"/>
      <c r="R113" s="20"/>
    </row>
    <row r="114" spans="1:18" ht="14.25" x14ac:dyDescent="0.2">
      <c r="A114" s="64"/>
      <c r="I114" s="65"/>
      <c r="L114" s="20"/>
      <c r="M114" s="20"/>
      <c r="N114" s="21"/>
      <c r="O114" s="20"/>
      <c r="P114" s="20"/>
      <c r="Q114" s="20"/>
      <c r="R114" s="20"/>
    </row>
    <row r="115" spans="1:18" ht="14.25" x14ac:dyDescent="0.2">
      <c r="A115" s="64"/>
      <c r="I115" s="65"/>
      <c r="L115" s="20"/>
      <c r="M115" s="20"/>
      <c r="N115" s="21"/>
      <c r="O115" s="20"/>
      <c r="P115" s="20"/>
      <c r="Q115" s="20"/>
      <c r="R115" s="20"/>
    </row>
    <row r="116" spans="1:18" ht="14.25" x14ac:dyDescent="0.2">
      <c r="A116" s="64"/>
      <c r="I116" s="65"/>
      <c r="L116" s="20"/>
      <c r="M116" s="20"/>
      <c r="N116" s="21"/>
      <c r="O116" s="20"/>
      <c r="P116" s="20"/>
      <c r="Q116" s="20"/>
      <c r="R116" s="20"/>
    </row>
    <row r="117" spans="1:18" ht="14.25" x14ac:dyDescent="0.2">
      <c r="A117" s="64"/>
      <c r="I117" s="65"/>
      <c r="L117" s="20"/>
      <c r="M117" s="20"/>
      <c r="N117" s="21"/>
      <c r="O117" s="20"/>
      <c r="P117" s="20"/>
      <c r="Q117" s="20"/>
      <c r="R117" s="20"/>
    </row>
    <row r="118" spans="1:18" ht="14.25" x14ac:dyDescent="0.2">
      <c r="A118" s="64"/>
      <c r="I118" s="65"/>
      <c r="J118" s="8">
        <f>SUM(J1:J117)</f>
        <v>0</v>
      </c>
      <c r="L118" s="20"/>
      <c r="M118" s="20"/>
      <c r="N118" s="21"/>
      <c r="O118" s="20"/>
      <c r="P118" s="20"/>
      <c r="Q118" s="20"/>
      <c r="R118" s="20"/>
    </row>
    <row r="119" spans="1:18" ht="14.25" x14ac:dyDescent="0.2">
      <c r="A119" s="64"/>
      <c r="I119" s="65"/>
      <c r="L119" s="20"/>
      <c r="M119" s="20"/>
      <c r="N119" s="21"/>
      <c r="O119" s="20"/>
      <c r="P119" s="20"/>
      <c r="Q119" s="20"/>
      <c r="R119" s="20"/>
    </row>
    <row r="120" spans="1:18" ht="14.25" x14ac:dyDescent="0.2">
      <c r="A120" s="16" t="s">
        <v>29</v>
      </c>
      <c r="B120" s="17"/>
      <c r="C120" s="17"/>
      <c r="D120" s="17"/>
      <c r="E120" s="17"/>
      <c r="F120" s="17" t="s">
        <v>30</v>
      </c>
      <c r="I120" s="65"/>
      <c r="L120" s="20"/>
      <c r="M120" s="20"/>
      <c r="N120" s="21"/>
      <c r="O120" s="20"/>
      <c r="P120" s="20"/>
      <c r="Q120" s="20"/>
      <c r="R120" s="20"/>
    </row>
    <row r="121" spans="1:18" ht="14.25" x14ac:dyDescent="0.2">
      <c r="A121" s="16"/>
      <c r="B121" s="20"/>
      <c r="C121" s="17"/>
      <c r="D121" s="17"/>
      <c r="E121" s="17"/>
      <c r="F121" s="17"/>
      <c r="I121" s="65"/>
      <c r="L121" s="20"/>
      <c r="M121" s="20"/>
      <c r="N121" s="21"/>
      <c r="O121" s="20"/>
      <c r="P121" s="20"/>
      <c r="Q121" s="20"/>
      <c r="R121" s="20"/>
    </row>
    <row r="122" spans="1:18" ht="14.25" x14ac:dyDescent="0.2">
      <c r="A122" s="16"/>
      <c r="B122" s="20"/>
      <c r="C122" s="17"/>
      <c r="D122" s="17"/>
      <c r="E122" s="17"/>
      <c r="F122" s="17"/>
      <c r="I122" s="65"/>
      <c r="L122" s="20"/>
      <c r="M122" s="20"/>
      <c r="N122" s="21"/>
      <c r="O122" s="20"/>
      <c r="P122" s="20"/>
      <c r="Q122" s="20"/>
      <c r="R122" s="20"/>
    </row>
    <row r="123" spans="1:18" ht="14.25" x14ac:dyDescent="0.2">
      <c r="A123" s="16"/>
      <c r="B123" s="20"/>
      <c r="C123" s="17"/>
      <c r="D123" s="17"/>
      <c r="E123" s="17"/>
      <c r="F123" s="17"/>
      <c r="I123" s="65"/>
      <c r="L123" s="20"/>
      <c r="M123" s="20"/>
      <c r="N123" s="21"/>
      <c r="O123" s="20"/>
      <c r="P123" s="20"/>
      <c r="Q123" s="20"/>
      <c r="R123" s="20"/>
    </row>
    <row r="124" spans="1:18" ht="14.25" x14ac:dyDescent="0.2">
      <c r="A124" s="16" t="s">
        <v>31</v>
      </c>
      <c r="B124" s="20"/>
      <c r="C124" s="17"/>
      <c r="D124" s="17"/>
      <c r="E124" s="17"/>
      <c r="F124" s="17" t="s">
        <v>31</v>
      </c>
      <c r="I124" s="65"/>
      <c r="L124" s="20"/>
      <c r="M124" s="20"/>
      <c r="N124" s="21"/>
      <c r="O124" s="20"/>
      <c r="P124" s="20"/>
      <c r="Q124" s="20"/>
      <c r="R124" s="20"/>
    </row>
    <row r="125" spans="1:18" ht="14.25" x14ac:dyDescent="0.2">
      <c r="A125" s="64"/>
      <c r="I125" s="65"/>
      <c r="L125" s="20"/>
      <c r="M125" s="20"/>
      <c r="N125" s="21"/>
      <c r="O125" s="20"/>
      <c r="P125" s="20"/>
      <c r="Q125" s="20"/>
      <c r="R125" s="20"/>
    </row>
    <row r="126" spans="1:18" ht="15" thickBot="1" x14ac:dyDescent="0.25">
      <c r="A126" s="106"/>
      <c r="B126" s="107"/>
      <c r="C126" s="107"/>
      <c r="D126" s="107"/>
      <c r="E126" s="107"/>
      <c r="F126" s="107"/>
      <c r="G126" s="107"/>
      <c r="H126" s="107"/>
      <c r="I126" s="108"/>
      <c r="L126" s="20"/>
      <c r="M126" s="20"/>
      <c r="N126" s="21"/>
      <c r="O126" s="20"/>
      <c r="P126" s="20"/>
      <c r="Q126" s="20"/>
      <c r="R126" s="20"/>
    </row>
    <row r="127" spans="1:18" ht="14.25" x14ac:dyDescent="0.2">
      <c r="A127" s="109"/>
      <c r="B127" s="110"/>
      <c r="C127" s="110"/>
      <c r="D127" s="110"/>
      <c r="E127" s="110"/>
      <c r="F127" s="110"/>
      <c r="G127" s="110"/>
      <c r="H127" s="110"/>
      <c r="I127" s="111"/>
      <c r="L127" s="20"/>
      <c r="M127" s="20"/>
      <c r="N127" s="21"/>
      <c r="O127" s="20"/>
      <c r="P127" s="20"/>
      <c r="Q127" s="20"/>
      <c r="R127" s="20"/>
    </row>
    <row r="128" spans="1:18" s="36" customFormat="1" ht="18" x14ac:dyDescent="0.25">
      <c r="A128" s="159" t="s">
        <v>75</v>
      </c>
      <c r="B128" s="160"/>
      <c r="C128" s="160"/>
      <c r="D128" s="160"/>
      <c r="E128" s="160"/>
      <c r="F128" s="160"/>
      <c r="G128" s="160"/>
      <c r="H128" s="160"/>
      <c r="I128" s="161"/>
      <c r="L128" s="20"/>
      <c r="M128" s="20"/>
      <c r="N128" s="21"/>
      <c r="O128" s="20"/>
      <c r="P128" s="20"/>
      <c r="Q128" s="20"/>
      <c r="R128" s="20"/>
    </row>
    <row r="129" spans="1:18" ht="14.25" x14ac:dyDescent="0.2">
      <c r="A129" s="64"/>
      <c r="I129" s="65"/>
      <c r="L129" s="20"/>
      <c r="M129" s="20"/>
      <c r="N129" s="21"/>
      <c r="O129" s="20"/>
      <c r="P129" s="20"/>
      <c r="Q129" s="20"/>
      <c r="R129" s="20"/>
    </row>
    <row r="130" spans="1:18" ht="14.25" x14ac:dyDescent="0.2">
      <c r="A130" s="64"/>
      <c r="I130" s="65"/>
      <c r="L130" s="20"/>
      <c r="M130" s="20"/>
      <c r="N130" s="21"/>
      <c r="O130" s="20"/>
      <c r="P130" s="20"/>
      <c r="Q130" s="20"/>
      <c r="R130" s="20"/>
    </row>
    <row r="131" spans="1:18" s="20" customFormat="1" ht="15" x14ac:dyDescent="0.25">
      <c r="A131" s="66"/>
      <c r="F131" s="18" t="s">
        <v>3</v>
      </c>
      <c r="G131" s="18" t="s">
        <v>4</v>
      </c>
      <c r="H131" s="18" t="s">
        <v>3</v>
      </c>
      <c r="I131" s="112"/>
      <c r="N131" s="21"/>
    </row>
    <row r="132" spans="1:18" s="20" customFormat="1" ht="15" x14ac:dyDescent="0.25">
      <c r="A132" s="66"/>
      <c r="F132" s="18">
        <v>2018</v>
      </c>
      <c r="G132" s="18">
        <v>2018</v>
      </c>
      <c r="H132" s="18">
        <v>2019</v>
      </c>
      <c r="I132" s="112"/>
      <c r="N132" s="21"/>
    </row>
    <row r="133" spans="1:18" s="3" customFormat="1" ht="20.25" x14ac:dyDescent="0.3">
      <c r="A133" s="113" t="s">
        <v>43</v>
      </c>
      <c r="I133" s="114"/>
      <c r="L133" s="20"/>
      <c r="M133" s="20"/>
      <c r="N133" s="21"/>
      <c r="O133" s="20"/>
      <c r="P133" s="20"/>
      <c r="Q133" s="20"/>
      <c r="R133" s="20"/>
    </row>
    <row r="134" spans="1:18" s="20" customFormat="1" ht="14.25" x14ac:dyDescent="0.2">
      <c r="A134" s="66"/>
      <c r="I134" s="86"/>
      <c r="N134" s="21"/>
    </row>
    <row r="135" spans="1:18" s="20" customFormat="1" ht="14.25" x14ac:dyDescent="0.2">
      <c r="A135" s="66" t="s">
        <v>77</v>
      </c>
      <c r="F135" s="100">
        <v>2500</v>
      </c>
      <c r="G135" s="50">
        <v>3434.2</v>
      </c>
      <c r="H135" s="20">
        <v>3000</v>
      </c>
      <c r="I135" s="86"/>
      <c r="N135" s="21"/>
    </row>
    <row r="136" spans="1:18" s="20" customFormat="1" ht="14.25" x14ac:dyDescent="0.2">
      <c r="A136" s="66" t="s">
        <v>45</v>
      </c>
      <c r="F136" s="100">
        <v>15000</v>
      </c>
      <c r="G136" s="50">
        <v>15000</v>
      </c>
      <c r="H136" s="20">
        <v>15000</v>
      </c>
      <c r="I136" s="86" t="s">
        <v>1</v>
      </c>
      <c r="N136" s="21"/>
    </row>
    <row r="137" spans="1:18" s="20" customFormat="1" ht="14.25" x14ac:dyDescent="0.2">
      <c r="A137" s="66" t="s">
        <v>46</v>
      </c>
      <c r="F137" s="100">
        <v>2000</v>
      </c>
      <c r="G137" s="50"/>
      <c r="H137" s="20">
        <v>2000</v>
      </c>
      <c r="I137" s="86"/>
      <c r="N137" s="21"/>
    </row>
    <row r="138" spans="1:18" s="20" customFormat="1" ht="14.25" x14ac:dyDescent="0.2">
      <c r="A138" s="66" t="s">
        <v>47</v>
      </c>
      <c r="F138" s="100">
        <v>500</v>
      </c>
      <c r="G138" s="50">
        <v>613</v>
      </c>
      <c r="H138" s="20">
        <v>500</v>
      </c>
      <c r="I138" s="86"/>
      <c r="N138" s="21"/>
    </row>
    <row r="139" spans="1:18" s="20" customFormat="1" ht="14.25" x14ac:dyDescent="0.2">
      <c r="A139" s="66" t="s">
        <v>84</v>
      </c>
      <c r="F139" s="100"/>
      <c r="G139" s="50">
        <v>200</v>
      </c>
      <c r="I139" s="86"/>
      <c r="N139" s="21"/>
    </row>
    <row r="140" spans="1:18" s="20" customFormat="1" ht="14.25" x14ac:dyDescent="0.2">
      <c r="A140" s="66" t="s">
        <v>49</v>
      </c>
      <c r="F140" s="100">
        <v>8000</v>
      </c>
      <c r="G140" s="50">
        <v>6735</v>
      </c>
      <c r="H140" s="20">
        <v>8000</v>
      </c>
      <c r="I140" s="86"/>
      <c r="N140" s="21"/>
    </row>
    <row r="141" spans="1:18" s="20" customFormat="1" ht="14.25" x14ac:dyDescent="0.2">
      <c r="A141" s="66" t="s">
        <v>88</v>
      </c>
      <c r="F141" s="100"/>
      <c r="G141" s="50"/>
      <c r="H141" s="20">
        <v>8000</v>
      </c>
      <c r="I141" s="86"/>
      <c r="N141" s="21"/>
    </row>
    <row r="142" spans="1:18" s="20" customFormat="1" ht="14.25" x14ac:dyDescent="0.2">
      <c r="A142" s="66" t="s">
        <v>83</v>
      </c>
      <c r="F142" s="100">
        <v>1500</v>
      </c>
      <c r="G142" s="50">
        <v>418</v>
      </c>
      <c r="H142" s="20">
        <v>1500</v>
      </c>
      <c r="I142" s="86"/>
      <c r="N142" s="21"/>
    </row>
    <row r="143" spans="1:18" s="20" customFormat="1" ht="14.25" x14ac:dyDescent="0.2">
      <c r="A143" s="66" t="s">
        <v>51</v>
      </c>
      <c r="F143" s="100">
        <v>2000</v>
      </c>
      <c r="G143" s="50">
        <v>1875</v>
      </c>
      <c r="H143" s="20">
        <v>0</v>
      </c>
      <c r="I143" s="86"/>
      <c r="N143" s="21"/>
    </row>
    <row r="144" spans="1:18" s="20" customFormat="1" ht="14.25" x14ac:dyDescent="0.2">
      <c r="A144" s="66" t="s">
        <v>52</v>
      </c>
      <c r="F144" s="100">
        <v>1500</v>
      </c>
      <c r="G144" s="50">
        <v>263.89999999999998</v>
      </c>
      <c r="H144" s="20">
        <v>1000</v>
      </c>
      <c r="I144" s="86"/>
      <c r="N144" s="21"/>
    </row>
    <row r="145" spans="1:14" s="20" customFormat="1" ht="14.25" x14ac:dyDescent="0.2">
      <c r="A145" s="66" t="s">
        <v>53</v>
      </c>
      <c r="F145" s="100">
        <v>4000</v>
      </c>
      <c r="G145" s="50">
        <v>5095.2</v>
      </c>
      <c r="H145" s="20">
        <v>4000</v>
      </c>
      <c r="I145" s="86"/>
      <c r="N145" s="21"/>
    </row>
    <row r="146" spans="1:14" s="20" customFormat="1" ht="14.25" x14ac:dyDescent="0.2">
      <c r="A146" s="66" t="s">
        <v>54</v>
      </c>
      <c r="F146" s="100">
        <v>5000</v>
      </c>
      <c r="G146" s="100"/>
      <c r="H146" s="20">
        <v>5000</v>
      </c>
      <c r="I146" s="86"/>
      <c r="N146" s="21"/>
    </row>
    <row r="147" spans="1:14" s="20" customFormat="1" ht="14.25" x14ac:dyDescent="0.2">
      <c r="A147" s="66" t="s">
        <v>55</v>
      </c>
      <c r="F147" s="101">
        <v>2000</v>
      </c>
      <c r="G147" s="101"/>
      <c r="H147" s="115">
        <v>2000</v>
      </c>
      <c r="I147" s="86"/>
      <c r="N147" s="21"/>
    </row>
    <row r="148" spans="1:14" s="20" customFormat="1" ht="14.25" x14ac:dyDescent="0.2">
      <c r="A148" s="66"/>
      <c r="F148" s="100"/>
      <c r="G148" s="100"/>
      <c r="H148" s="100"/>
      <c r="I148" s="86"/>
      <c r="N148" s="21"/>
    </row>
    <row r="149" spans="1:14" s="20" customFormat="1" ht="14.25" x14ac:dyDescent="0.2">
      <c r="A149" s="146" t="s">
        <v>56</v>
      </c>
      <c r="F149" s="101">
        <f>SUM(F135:F148)</f>
        <v>44000</v>
      </c>
      <c r="G149" s="101">
        <f>SUM(G135:G148)</f>
        <v>33634.300000000003</v>
      </c>
      <c r="H149" s="101">
        <f>SUM(H135:H148)</f>
        <v>50000</v>
      </c>
      <c r="I149" s="86"/>
      <c r="N149" s="21"/>
    </row>
    <row r="150" spans="1:14" s="20" customFormat="1" ht="14.25" x14ac:dyDescent="0.2">
      <c r="A150" s="74" t="s">
        <v>57</v>
      </c>
      <c r="F150" s="100"/>
      <c r="G150" s="100"/>
      <c r="H150" s="100"/>
      <c r="I150" s="86"/>
      <c r="N150" s="21"/>
    </row>
    <row r="151" spans="1:14" s="33" customFormat="1" ht="15" x14ac:dyDescent="0.25">
      <c r="A151" s="116"/>
      <c r="B151" s="33" t="s">
        <v>58</v>
      </c>
      <c r="F151" s="117">
        <v>0</v>
      </c>
      <c r="G151" s="117">
        <v>0</v>
      </c>
      <c r="H151" s="117" t="s">
        <v>1</v>
      </c>
      <c r="I151" s="118"/>
      <c r="N151" s="21"/>
    </row>
    <row r="152" spans="1:14" s="20" customFormat="1" ht="15" thickBot="1" x14ac:dyDescent="0.25">
      <c r="A152" s="88"/>
      <c r="B152" s="56"/>
      <c r="C152" s="56"/>
      <c r="D152" s="56"/>
      <c r="E152" s="56"/>
      <c r="F152" s="56"/>
      <c r="G152" s="56"/>
      <c r="H152" s="56"/>
      <c r="I152" s="89"/>
      <c r="N152" s="21"/>
    </row>
    <row r="153" spans="1:14" s="20" customFormat="1" ht="14.25" x14ac:dyDescent="0.2">
      <c r="A153" s="66"/>
      <c r="I153" s="86"/>
      <c r="N153" s="21"/>
    </row>
    <row r="154" spans="1:14" s="3" customFormat="1" ht="20.25" x14ac:dyDescent="0.3">
      <c r="A154" s="113" t="s">
        <v>59</v>
      </c>
      <c r="I154" s="114"/>
      <c r="N154" s="4"/>
    </row>
    <row r="155" spans="1:14" s="20" customFormat="1" ht="14.25" x14ac:dyDescent="0.2">
      <c r="A155" s="66" t="s">
        <v>1</v>
      </c>
      <c r="I155" s="86"/>
      <c r="N155" s="21"/>
    </row>
    <row r="156" spans="1:14" s="20" customFormat="1" ht="14.25" x14ac:dyDescent="0.2">
      <c r="A156" s="66" t="s">
        <v>60</v>
      </c>
      <c r="F156" s="100"/>
      <c r="H156" s="100"/>
      <c r="I156" s="86"/>
      <c r="N156" s="21"/>
    </row>
    <row r="157" spans="1:14" s="20" customFormat="1" ht="14.25" x14ac:dyDescent="0.2">
      <c r="A157" s="66" t="s">
        <v>46</v>
      </c>
      <c r="F157" s="100"/>
      <c r="H157" s="100"/>
      <c r="I157" s="86"/>
      <c r="N157" s="21"/>
    </row>
    <row r="158" spans="1:14" s="20" customFormat="1" ht="14.25" x14ac:dyDescent="0.2">
      <c r="A158" s="66" t="s">
        <v>61</v>
      </c>
      <c r="F158" s="100"/>
      <c r="H158" s="100"/>
      <c r="I158" s="86"/>
      <c r="N158" s="21"/>
    </row>
    <row r="159" spans="1:14" s="20" customFormat="1" ht="14.25" x14ac:dyDescent="0.2">
      <c r="A159" s="66" t="s">
        <v>78</v>
      </c>
      <c r="F159" s="100"/>
      <c r="H159" s="100"/>
      <c r="I159" s="86" t="s">
        <v>1</v>
      </c>
      <c r="N159" s="21"/>
    </row>
    <row r="160" spans="1:14" s="20" customFormat="1" ht="14.25" x14ac:dyDescent="0.2">
      <c r="A160" s="66" t="s">
        <v>63</v>
      </c>
      <c r="F160" s="100"/>
      <c r="H160" s="100"/>
      <c r="I160" s="86"/>
      <c r="N160" s="21"/>
    </row>
    <row r="161" spans="1:14" s="20" customFormat="1" ht="14.25" x14ac:dyDescent="0.2">
      <c r="A161" s="66" t="s">
        <v>79</v>
      </c>
      <c r="F161" s="101"/>
      <c r="G161" s="115"/>
      <c r="H161" s="101"/>
      <c r="I161" s="86" t="s">
        <v>1</v>
      </c>
      <c r="N161" s="21"/>
    </row>
    <row r="162" spans="1:14" s="20" customFormat="1" ht="14.25" x14ac:dyDescent="0.2">
      <c r="A162" s="66" t="s">
        <v>1</v>
      </c>
      <c r="F162" s="100"/>
      <c r="G162" s="100"/>
      <c r="H162" s="100"/>
      <c r="I162" s="86"/>
      <c r="N162" s="21"/>
    </row>
    <row r="163" spans="1:14" s="33" customFormat="1" ht="15" x14ac:dyDescent="0.25">
      <c r="A163" s="116" t="s">
        <v>65</v>
      </c>
      <c r="F163" s="117">
        <f>SUM(F156:F162)</f>
        <v>0</v>
      </c>
      <c r="G163" s="117">
        <f>SUM(G156:G162)</f>
        <v>0</v>
      </c>
      <c r="H163" s="117">
        <f>SUM(H156:H162)</f>
        <v>0</v>
      </c>
      <c r="I163" s="118"/>
      <c r="N163" s="21"/>
    </row>
    <row r="164" spans="1:14" s="20" customFormat="1" ht="15" thickBot="1" x14ac:dyDescent="0.25">
      <c r="A164" s="88"/>
      <c r="B164" s="56"/>
      <c r="C164" s="56"/>
      <c r="D164" s="56"/>
      <c r="E164" s="56"/>
      <c r="F164" s="56"/>
      <c r="G164" s="56"/>
      <c r="H164" s="56"/>
      <c r="I164" s="89"/>
      <c r="N164" s="21"/>
    </row>
    <row r="165" spans="1:14" s="20" customFormat="1" ht="15.75" hidden="1" thickBot="1" x14ac:dyDescent="0.3">
      <c r="A165" s="116"/>
      <c r="B165" s="33"/>
      <c r="C165" s="33"/>
      <c r="I165" s="86"/>
      <c r="N165" s="21"/>
    </row>
    <row r="166" spans="1:14" s="20" customFormat="1" ht="14.25" x14ac:dyDescent="0.2">
      <c r="A166" s="93"/>
      <c r="B166" s="94"/>
      <c r="C166" s="94"/>
      <c r="D166" s="94"/>
      <c r="E166" s="94"/>
      <c r="F166" s="94"/>
      <c r="G166" s="94"/>
      <c r="H166" s="94"/>
      <c r="I166" s="95"/>
      <c r="N166" s="21"/>
    </row>
    <row r="167" spans="1:14" s="3" customFormat="1" ht="20.25" x14ac:dyDescent="0.3">
      <c r="A167" s="113" t="s">
        <v>66</v>
      </c>
      <c r="I167" s="119"/>
      <c r="N167" s="4"/>
    </row>
    <row r="168" spans="1:14" s="20" customFormat="1" ht="14.25" x14ac:dyDescent="0.2">
      <c r="A168" s="66"/>
      <c r="I168" s="86"/>
      <c r="N168" s="21"/>
    </row>
    <row r="169" spans="1:14" s="20" customFormat="1" ht="14.25" x14ac:dyDescent="0.2">
      <c r="A169" s="66"/>
      <c r="I169" s="86"/>
      <c r="N169" s="21"/>
    </row>
    <row r="170" spans="1:14" s="20" customFormat="1" ht="15" x14ac:dyDescent="0.25">
      <c r="A170" s="66"/>
      <c r="F170" s="20" t="s">
        <v>1</v>
      </c>
      <c r="I170" s="120"/>
      <c r="N170" s="21"/>
    </row>
    <row r="171" spans="1:14" s="20" customFormat="1" ht="15" x14ac:dyDescent="0.25">
      <c r="A171" s="66"/>
      <c r="B171" s="33" t="s">
        <v>67</v>
      </c>
      <c r="D171" s="121"/>
      <c r="E171" s="122"/>
      <c r="F171" s="122"/>
      <c r="H171" s="122">
        <v>2018</v>
      </c>
      <c r="I171" s="120">
        <v>2019</v>
      </c>
      <c r="N171" s="21"/>
    </row>
    <row r="172" spans="1:14" s="20" customFormat="1" ht="15" x14ac:dyDescent="0.25">
      <c r="A172" s="66"/>
      <c r="I172" s="120"/>
      <c r="N172" s="21"/>
    </row>
    <row r="173" spans="1:14" s="20" customFormat="1" ht="14.25" x14ac:dyDescent="0.2">
      <c r="A173" s="66"/>
      <c r="B173" s="20" t="s">
        <v>68</v>
      </c>
      <c r="D173" s="123"/>
      <c r="E173" s="124"/>
      <c r="F173" s="124"/>
      <c r="I173" s="86"/>
      <c r="N173" s="21"/>
    </row>
    <row r="174" spans="1:14" s="20" customFormat="1" ht="14.25" x14ac:dyDescent="0.2">
      <c r="A174" s="66"/>
      <c r="B174" s="20" t="s">
        <v>69</v>
      </c>
      <c r="D174" s="123"/>
      <c r="E174" s="124"/>
      <c r="F174" s="124"/>
      <c r="I174" s="86"/>
      <c r="N174" s="21"/>
    </row>
    <row r="175" spans="1:14" s="20" customFormat="1" ht="14.25" x14ac:dyDescent="0.2">
      <c r="A175" s="66"/>
      <c r="B175" s="20" t="s">
        <v>70</v>
      </c>
      <c r="D175" s="123"/>
      <c r="E175" s="124"/>
      <c r="F175" s="124"/>
      <c r="I175" s="86"/>
      <c r="N175" s="21"/>
    </row>
    <row r="176" spans="1:14" s="20" customFormat="1" ht="14.25" x14ac:dyDescent="0.2">
      <c r="A176" s="66"/>
      <c r="B176" s="20" t="s">
        <v>1</v>
      </c>
      <c r="D176" s="123"/>
      <c r="E176" s="124"/>
      <c r="F176" s="124"/>
      <c r="H176" s="125"/>
      <c r="I176" s="86"/>
      <c r="N176" s="21"/>
    </row>
    <row r="177" spans="1:14" s="20" customFormat="1" ht="14.25" x14ac:dyDescent="0.2">
      <c r="A177" s="66"/>
      <c r="B177" s="20" t="s">
        <v>71</v>
      </c>
      <c r="D177" s="123"/>
      <c r="E177" s="124"/>
      <c r="F177" s="124"/>
      <c r="H177" s="139">
        <v>600</v>
      </c>
      <c r="I177" s="140">
        <v>600</v>
      </c>
      <c r="N177" s="21"/>
    </row>
    <row r="178" spans="1:14" s="20" customFormat="1" ht="14.25" x14ac:dyDescent="0.2">
      <c r="A178" s="66"/>
      <c r="B178" s="20" t="s">
        <v>1</v>
      </c>
      <c r="D178" s="123"/>
      <c r="E178" s="124"/>
      <c r="F178" s="124"/>
      <c r="G178" s="125"/>
      <c r="H178" s="125"/>
      <c r="I178" s="126"/>
      <c r="N178" s="21"/>
    </row>
    <row r="179" spans="1:14" s="20" customFormat="1" ht="14.25" x14ac:dyDescent="0.2">
      <c r="A179" s="66"/>
      <c r="E179" s="124"/>
      <c r="F179" s="124"/>
      <c r="G179" s="125"/>
      <c r="H179" s="125"/>
      <c r="I179" s="126"/>
      <c r="N179" s="21"/>
    </row>
    <row r="180" spans="1:14" s="20" customFormat="1" ht="14.25" x14ac:dyDescent="0.2">
      <c r="A180" s="66"/>
      <c r="D180" s="123"/>
      <c r="E180" s="124"/>
      <c r="F180" s="124"/>
      <c r="G180" s="125"/>
      <c r="H180" s="125"/>
      <c r="I180" s="126"/>
      <c r="N180" s="21"/>
    </row>
    <row r="181" spans="1:14" s="20" customFormat="1" ht="14.25" x14ac:dyDescent="0.2">
      <c r="A181" s="66"/>
      <c r="I181" s="86"/>
      <c r="N181" s="21"/>
    </row>
    <row r="182" spans="1:14" s="20" customFormat="1" ht="15" thickBot="1" x14ac:dyDescent="0.25">
      <c r="A182" s="88"/>
      <c r="B182" s="56"/>
      <c r="C182" s="56"/>
      <c r="D182" s="56"/>
      <c r="E182" s="56"/>
      <c r="F182" s="56"/>
      <c r="G182" s="56"/>
      <c r="H182" s="56"/>
      <c r="I182" s="89"/>
      <c r="N182" s="21"/>
    </row>
    <row r="183" spans="1:14" ht="15" x14ac:dyDescent="0.25">
      <c r="A183" s="127"/>
      <c r="B183" s="110"/>
      <c r="C183" s="110"/>
      <c r="D183" s="110"/>
      <c r="E183" s="110"/>
      <c r="F183" s="110"/>
      <c r="G183" s="110"/>
      <c r="H183" s="110"/>
      <c r="I183" s="111"/>
      <c r="K183" s="20"/>
    </row>
    <row r="184" spans="1:14" ht="20.25" x14ac:dyDescent="0.3">
      <c r="A184" s="113"/>
      <c r="I184" s="65"/>
      <c r="K184" s="20"/>
    </row>
    <row r="185" spans="1:14" ht="14.25" x14ac:dyDescent="0.2">
      <c r="A185" s="64"/>
      <c r="I185" s="65"/>
      <c r="K185" s="20"/>
    </row>
    <row r="186" spans="1:14" ht="14.25" x14ac:dyDescent="0.2">
      <c r="A186" s="64" t="s">
        <v>1</v>
      </c>
      <c r="I186" s="65"/>
      <c r="K186" s="20"/>
    </row>
    <row r="187" spans="1:14" ht="14.25" x14ac:dyDescent="0.2">
      <c r="A187" s="64"/>
      <c r="I187" s="65"/>
      <c r="K187" s="20"/>
    </row>
    <row r="188" spans="1:14" ht="14.25" x14ac:dyDescent="0.2">
      <c r="A188" s="64"/>
      <c r="I188" s="65"/>
      <c r="K188" s="20"/>
    </row>
    <row r="189" spans="1:14" ht="15" thickBot="1" x14ac:dyDescent="0.25">
      <c r="A189" s="106"/>
      <c r="B189" s="107"/>
      <c r="C189" s="107"/>
      <c r="D189" s="107"/>
      <c r="E189" s="107"/>
      <c r="F189" s="107"/>
      <c r="G189" s="107"/>
      <c r="H189" s="107"/>
      <c r="I189" s="108"/>
      <c r="K189" s="20"/>
    </row>
    <row r="190" spans="1:14" ht="14.25" x14ac:dyDescent="0.2">
      <c r="K190" s="20"/>
    </row>
    <row r="191" spans="1:14" ht="14.25" x14ac:dyDescent="0.2">
      <c r="K191" s="20"/>
    </row>
    <row r="192" spans="1:14" ht="14.25" x14ac:dyDescent="0.2">
      <c r="K192" s="20"/>
    </row>
    <row r="193" spans="1:27" ht="14.25" x14ac:dyDescent="0.2">
      <c r="K193" s="20"/>
    </row>
    <row r="194" spans="1:27" ht="14.25" x14ac:dyDescent="0.2">
      <c r="K194" s="20"/>
    </row>
    <row r="195" spans="1:27" ht="14.25" x14ac:dyDescent="0.2">
      <c r="C195" s="128"/>
      <c r="D195" s="129"/>
      <c r="E195" s="129"/>
      <c r="F195" s="130"/>
      <c r="G195" s="129"/>
      <c r="H195" s="129"/>
      <c r="I195" s="129"/>
      <c r="J195" s="129"/>
      <c r="K195" s="20"/>
      <c r="L195" s="129"/>
      <c r="M195" s="129"/>
      <c r="N195" s="131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</row>
    <row r="196" spans="1:27" ht="14.25" x14ac:dyDescent="0.2">
      <c r="C196" s="128"/>
      <c r="F196" s="130"/>
      <c r="K196" s="20"/>
    </row>
    <row r="197" spans="1:27" ht="14.25" x14ac:dyDescent="0.2">
      <c r="A197" s="132"/>
      <c r="C197" s="128"/>
      <c r="F197" s="130"/>
      <c r="K197" s="20"/>
    </row>
    <row r="198" spans="1:27" ht="14.25" x14ac:dyDescent="0.2">
      <c r="A198" s="132"/>
      <c r="C198" s="128"/>
      <c r="F198" s="130"/>
      <c r="K198" s="20"/>
    </row>
    <row r="199" spans="1:27" ht="14.25" x14ac:dyDescent="0.2">
      <c r="F199" s="130"/>
      <c r="K199" s="20"/>
    </row>
    <row r="200" spans="1:27" s="128" customFormat="1" ht="14.25" x14ac:dyDescent="0.2">
      <c r="A200" s="14"/>
      <c r="D200" s="133"/>
      <c r="E200" s="133"/>
      <c r="F200" s="134"/>
      <c r="G200" s="133"/>
      <c r="H200" s="133"/>
      <c r="I200" s="133"/>
      <c r="K200" s="20"/>
      <c r="N200" s="135"/>
    </row>
    <row r="201" spans="1:27" ht="14.25" x14ac:dyDescent="0.2">
      <c r="F201" s="130"/>
      <c r="K201" s="20"/>
    </row>
    <row r="202" spans="1:27" ht="14.25" x14ac:dyDescent="0.2">
      <c r="F202" s="130"/>
      <c r="K202" s="20"/>
    </row>
    <row r="203" spans="1:27" ht="14.25" x14ac:dyDescent="0.2">
      <c r="F203" s="130"/>
      <c r="K203" s="20"/>
    </row>
    <row r="204" spans="1:27" ht="14.25" x14ac:dyDescent="0.2">
      <c r="F204" s="130"/>
      <c r="K204" s="20"/>
    </row>
    <row r="205" spans="1:27" ht="14.25" x14ac:dyDescent="0.2">
      <c r="F205" s="136"/>
      <c r="K205" s="20"/>
    </row>
    <row r="206" spans="1:27" ht="14.25" x14ac:dyDescent="0.2">
      <c r="F206" s="136"/>
      <c r="K206" s="20"/>
    </row>
    <row r="207" spans="1:27" ht="14.25" x14ac:dyDescent="0.2">
      <c r="F207" s="136"/>
      <c r="K207" s="20"/>
    </row>
    <row r="208" spans="1:27" ht="14.25" x14ac:dyDescent="0.2">
      <c r="A208" s="132"/>
      <c r="F208" s="136"/>
      <c r="K208" s="20"/>
    </row>
    <row r="209" spans="6:11" ht="14.25" x14ac:dyDescent="0.2">
      <c r="F209" s="136"/>
      <c r="K209" s="20"/>
    </row>
    <row r="210" spans="6:11" ht="14.25" x14ac:dyDescent="0.2">
      <c r="F210" s="136"/>
      <c r="K210" s="20"/>
    </row>
    <row r="211" spans="6:11" ht="14.25" x14ac:dyDescent="0.2">
      <c r="F211" s="136"/>
      <c r="K211" s="20"/>
    </row>
    <row r="212" spans="6:11" ht="14.25" x14ac:dyDescent="0.2">
      <c r="K212" s="20"/>
    </row>
    <row r="213" spans="6:11" ht="14.25" x14ac:dyDescent="0.2">
      <c r="K213" s="20"/>
    </row>
    <row r="214" spans="6:11" ht="14.25" x14ac:dyDescent="0.2">
      <c r="K214" s="20"/>
    </row>
    <row r="215" spans="6:11" ht="14.25" x14ac:dyDescent="0.2">
      <c r="K215" s="20"/>
    </row>
    <row r="216" spans="6:11" ht="14.25" x14ac:dyDescent="0.2">
      <c r="K216" s="20"/>
    </row>
    <row r="217" spans="6:11" ht="14.25" x14ac:dyDescent="0.2">
      <c r="K217" s="20"/>
    </row>
    <row r="218" spans="6:11" ht="14.25" x14ac:dyDescent="0.2">
      <c r="K218" s="20"/>
    </row>
    <row r="219" spans="6:11" ht="14.25" x14ac:dyDescent="0.2">
      <c r="K219" s="20"/>
    </row>
    <row r="220" spans="6:11" ht="14.25" x14ac:dyDescent="0.2">
      <c r="K220" s="20"/>
    </row>
    <row r="221" spans="6:11" ht="14.25" x14ac:dyDescent="0.2">
      <c r="K221" s="20"/>
    </row>
    <row r="222" spans="6:11" ht="14.25" x14ac:dyDescent="0.2">
      <c r="K222" s="20"/>
    </row>
    <row r="223" spans="6:11" ht="14.25" x14ac:dyDescent="0.2">
      <c r="K223" s="20"/>
    </row>
    <row r="224" spans="6:11" ht="14.25" x14ac:dyDescent="0.2">
      <c r="K224" s="20"/>
    </row>
    <row r="225" spans="11:11" ht="14.25" x14ac:dyDescent="0.2">
      <c r="K225" s="20"/>
    </row>
    <row r="226" spans="11:11" ht="14.25" x14ac:dyDescent="0.2">
      <c r="K226" s="20"/>
    </row>
    <row r="227" spans="11:11" ht="14.25" x14ac:dyDescent="0.2">
      <c r="K227" s="20"/>
    </row>
    <row r="228" spans="11:11" ht="14.25" x14ac:dyDescent="0.2">
      <c r="K228" s="20"/>
    </row>
    <row r="229" spans="11:11" ht="14.25" x14ac:dyDescent="0.2">
      <c r="K229" s="20"/>
    </row>
    <row r="230" spans="11:11" ht="14.25" x14ac:dyDescent="0.2">
      <c r="K230" s="20"/>
    </row>
    <row r="231" spans="11:11" ht="14.25" x14ac:dyDescent="0.2">
      <c r="K231" s="20"/>
    </row>
    <row r="232" spans="11:11" ht="14.25" x14ac:dyDescent="0.2">
      <c r="K232" s="20"/>
    </row>
    <row r="233" spans="11:11" ht="14.25" x14ac:dyDescent="0.2">
      <c r="K233" s="20"/>
    </row>
    <row r="234" spans="11:11" ht="14.25" x14ac:dyDescent="0.2">
      <c r="K234" s="20"/>
    </row>
    <row r="235" spans="11:11" ht="14.25" x14ac:dyDescent="0.2">
      <c r="K235" s="20"/>
    </row>
    <row r="236" spans="11:11" ht="14.25" x14ac:dyDescent="0.2">
      <c r="K236" s="20"/>
    </row>
    <row r="237" spans="11:11" ht="14.25" x14ac:dyDescent="0.2">
      <c r="K237" s="20"/>
    </row>
    <row r="238" spans="11:11" ht="14.25" x14ac:dyDescent="0.2">
      <c r="K238" s="20"/>
    </row>
    <row r="239" spans="11:11" ht="14.25" x14ac:dyDescent="0.2">
      <c r="K239" s="20"/>
    </row>
    <row r="240" spans="11:11" ht="14.25" x14ac:dyDescent="0.2">
      <c r="K240" s="20"/>
    </row>
    <row r="241" spans="11:11" ht="14.25" x14ac:dyDescent="0.2">
      <c r="K241" s="20"/>
    </row>
    <row r="242" spans="11:11" ht="14.25" x14ac:dyDescent="0.2">
      <c r="K242" s="20"/>
    </row>
    <row r="243" spans="11:11" ht="14.25" x14ac:dyDescent="0.2">
      <c r="K243" s="20"/>
    </row>
    <row r="244" spans="11:11" ht="14.25" x14ac:dyDescent="0.2">
      <c r="K244" s="20"/>
    </row>
    <row r="245" spans="11:11" ht="14.25" x14ac:dyDescent="0.2">
      <c r="K245" s="20"/>
    </row>
    <row r="246" spans="11:11" ht="14.25" x14ac:dyDescent="0.2">
      <c r="K246" s="20"/>
    </row>
    <row r="247" spans="11:11" ht="14.25" x14ac:dyDescent="0.2">
      <c r="K247" s="20"/>
    </row>
    <row r="248" spans="11:11" ht="14.25" x14ac:dyDescent="0.2">
      <c r="K248" s="20"/>
    </row>
    <row r="249" spans="11:11" ht="14.25" x14ac:dyDescent="0.2">
      <c r="K249" s="20"/>
    </row>
    <row r="250" spans="11:11" ht="14.25" x14ac:dyDescent="0.2">
      <c r="K250" s="20"/>
    </row>
    <row r="251" spans="11:11" ht="14.25" x14ac:dyDescent="0.2">
      <c r="K251" s="20"/>
    </row>
    <row r="252" spans="11:11" ht="14.25" x14ac:dyDescent="0.2">
      <c r="K252" s="20"/>
    </row>
    <row r="253" spans="11:11" ht="14.25" x14ac:dyDescent="0.2">
      <c r="K253" s="20"/>
    </row>
    <row r="254" spans="11:11" ht="14.25" x14ac:dyDescent="0.2">
      <c r="K254" s="20"/>
    </row>
    <row r="255" spans="11:11" ht="14.25" x14ac:dyDescent="0.2">
      <c r="K255" s="20"/>
    </row>
    <row r="256" spans="11:11" ht="14.25" x14ac:dyDescent="0.2">
      <c r="K256" s="20"/>
    </row>
    <row r="257" spans="11:11" ht="14.25" x14ac:dyDescent="0.2">
      <c r="K257" s="20"/>
    </row>
    <row r="258" spans="11:11" ht="14.25" x14ac:dyDescent="0.2">
      <c r="K258" s="20"/>
    </row>
    <row r="259" spans="11:11" ht="14.25" x14ac:dyDescent="0.2">
      <c r="K259" s="20"/>
    </row>
    <row r="260" spans="11:11" ht="14.25" x14ac:dyDescent="0.2">
      <c r="K260" s="20"/>
    </row>
    <row r="261" spans="11:11" ht="14.25" x14ac:dyDescent="0.2">
      <c r="K261" s="20"/>
    </row>
    <row r="262" spans="11:11" ht="14.25" x14ac:dyDescent="0.2">
      <c r="K262" s="20"/>
    </row>
    <row r="263" spans="11:11" ht="14.25" x14ac:dyDescent="0.2">
      <c r="K263" s="20"/>
    </row>
    <row r="264" spans="11:11" ht="14.25" x14ac:dyDescent="0.2">
      <c r="K264" s="20"/>
    </row>
  </sheetData>
  <mergeCells count="11">
    <mergeCell ref="A62:I62"/>
    <mergeCell ref="A81:I81"/>
    <mergeCell ref="A83:I83"/>
    <mergeCell ref="A95:I95"/>
    <mergeCell ref="A128:I128"/>
    <mergeCell ref="A60:I60"/>
    <mergeCell ref="A1:I1"/>
    <mergeCell ref="A3:I3"/>
    <mergeCell ref="A17:I17"/>
    <mergeCell ref="A19:I19"/>
    <mergeCell ref="A36:I36"/>
  </mergeCells>
  <pageMargins left="1.1811023622047245" right="0.39370078740157483" top="0.78740157480314965" bottom="0" header="0" footer="0"/>
  <pageSetup paperSize="9" scale="82" orientation="portrait" r:id="rId1"/>
  <headerFooter alignWithMargins="0"/>
  <rowBreaks count="2" manualBreakCount="2">
    <brk id="59" max="8" man="1"/>
    <brk id="12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163F-25F8-49BA-8971-2F75FBDAF012}">
  <dimension ref="A1:BB255"/>
  <sheetViews>
    <sheetView topLeftCell="A73" zoomScaleNormal="100" workbookViewId="0">
      <selection activeCell="K12" sqref="K12"/>
    </sheetView>
  </sheetViews>
  <sheetFormatPr defaultRowHeight="12.75" x14ac:dyDescent="0.2"/>
  <cols>
    <col min="1" max="5" width="9.140625" style="8"/>
    <col min="6" max="6" width="11.28515625" style="8" bestFit="1" customWidth="1"/>
    <col min="7" max="8" width="12.140625" style="8" bestFit="1" customWidth="1"/>
    <col min="9" max="9" width="12" style="8" bestFit="1" customWidth="1"/>
    <col min="10" max="10" width="17.42578125" style="8" customWidth="1"/>
    <col min="11" max="13" width="9.140625" style="8"/>
    <col min="14" max="14" width="13" style="9" bestFit="1" customWidth="1"/>
    <col min="15" max="15" width="9.140625" style="8"/>
    <col min="16" max="16" width="11.5703125" style="8" customWidth="1"/>
    <col min="17" max="261" width="9.140625" style="8"/>
    <col min="262" max="262" width="11.28515625" style="8" bestFit="1" customWidth="1"/>
    <col min="263" max="264" width="12.140625" style="8" bestFit="1" customWidth="1"/>
    <col min="265" max="265" width="12" style="8" bestFit="1" customWidth="1"/>
    <col min="266" max="266" width="17.42578125" style="8" customWidth="1"/>
    <col min="267" max="269" width="9.140625" style="8"/>
    <col min="270" max="270" width="13" style="8" bestFit="1" customWidth="1"/>
    <col min="271" max="271" width="9.140625" style="8"/>
    <col min="272" max="272" width="11.5703125" style="8" customWidth="1"/>
    <col min="273" max="517" width="9.140625" style="8"/>
    <col min="518" max="518" width="11.28515625" style="8" bestFit="1" customWidth="1"/>
    <col min="519" max="520" width="12.140625" style="8" bestFit="1" customWidth="1"/>
    <col min="521" max="521" width="12" style="8" bestFit="1" customWidth="1"/>
    <col min="522" max="522" width="17.42578125" style="8" customWidth="1"/>
    <col min="523" max="525" width="9.140625" style="8"/>
    <col min="526" max="526" width="13" style="8" bestFit="1" customWidth="1"/>
    <col min="527" max="527" width="9.140625" style="8"/>
    <col min="528" max="528" width="11.5703125" style="8" customWidth="1"/>
    <col min="529" max="773" width="9.140625" style="8"/>
    <col min="774" max="774" width="11.28515625" style="8" bestFit="1" customWidth="1"/>
    <col min="775" max="776" width="12.140625" style="8" bestFit="1" customWidth="1"/>
    <col min="777" max="777" width="12" style="8" bestFit="1" customWidth="1"/>
    <col min="778" max="778" width="17.42578125" style="8" customWidth="1"/>
    <col min="779" max="781" width="9.140625" style="8"/>
    <col min="782" max="782" width="13" style="8" bestFit="1" customWidth="1"/>
    <col min="783" max="783" width="9.140625" style="8"/>
    <col min="784" max="784" width="11.5703125" style="8" customWidth="1"/>
    <col min="785" max="1029" width="9.140625" style="8"/>
    <col min="1030" max="1030" width="11.28515625" style="8" bestFit="1" customWidth="1"/>
    <col min="1031" max="1032" width="12.140625" style="8" bestFit="1" customWidth="1"/>
    <col min="1033" max="1033" width="12" style="8" bestFit="1" customWidth="1"/>
    <col min="1034" max="1034" width="17.42578125" style="8" customWidth="1"/>
    <col min="1035" max="1037" width="9.140625" style="8"/>
    <col min="1038" max="1038" width="13" style="8" bestFit="1" customWidth="1"/>
    <col min="1039" max="1039" width="9.140625" style="8"/>
    <col min="1040" max="1040" width="11.5703125" style="8" customWidth="1"/>
    <col min="1041" max="1285" width="9.140625" style="8"/>
    <col min="1286" max="1286" width="11.28515625" style="8" bestFit="1" customWidth="1"/>
    <col min="1287" max="1288" width="12.140625" style="8" bestFit="1" customWidth="1"/>
    <col min="1289" max="1289" width="12" style="8" bestFit="1" customWidth="1"/>
    <col min="1290" max="1290" width="17.42578125" style="8" customWidth="1"/>
    <col min="1291" max="1293" width="9.140625" style="8"/>
    <col min="1294" max="1294" width="13" style="8" bestFit="1" customWidth="1"/>
    <col min="1295" max="1295" width="9.140625" style="8"/>
    <col min="1296" max="1296" width="11.5703125" style="8" customWidth="1"/>
    <col min="1297" max="1541" width="9.140625" style="8"/>
    <col min="1542" max="1542" width="11.28515625" style="8" bestFit="1" customWidth="1"/>
    <col min="1543" max="1544" width="12.140625" style="8" bestFit="1" customWidth="1"/>
    <col min="1545" max="1545" width="12" style="8" bestFit="1" customWidth="1"/>
    <col min="1546" max="1546" width="17.42578125" style="8" customWidth="1"/>
    <col min="1547" max="1549" width="9.140625" style="8"/>
    <col min="1550" max="1550" width="13" style="8" bestFit="1" customWidth="1"/>
    <col min="1551" max="1551" width="9.140625" style="8"/>
    <col min="1552" max="1552" width="11.5703125" style="8" customWidth="1"/>
    <col min="1553" max="1797" width="9.140625" style="8"/>
    <col min="1798" max="1798" width="11.28515625" style="8" bestFit="1" customWidth="1"/>
    <col min="1799" max="1800" width="12.140625" style="8" bestFit="1" customWidth="1"/>
    <col min="1801" max="1801" width="12" style="8" bestFit="1" customWidth="1"/>
    <col min="1802" max="1802" width="17.42578125" style="8" customWidth="1"/>
    <col min="1803" max="1805" width="9.140625" style="8"/>
    <col min="1806" max="1806" width="13" style="8" bestFit="1" customWidth="1"/>
    <col min="1807" max="1807" width="9.140625" style="8"/>
    <col min="1808" max="1808" width="11.5703125" style="8" customWidth="1"/>
    <col min="1809" max="2053" width="9.140625" style="8"/>
    <col min="2054" max="2054" width="11.28515625" style="8" bestFit="1" customWidth="1"/>
    <col min="2055" max="2056" width="12.140625" style="8" bestFit="1" customWidth="1"/>
    <col min="2057" max="2057" width="12" style="8" bestFit="1" customWidth="1"/>
    <col min="2058" max="2058" width="17.42578125" style="8" customWidth="1"/>
    <col min="2059" max="2061" width="9.140625" style="8"/>
    <col min="2062" max="2062" width="13" style="8" bestFit="1" customWidth="1"/>
    <col min="2063" max="2063" width="9.140625" style="8"/>
    <col min="2064" max="2064" width="11.5703125" style="8" customWidth="1"/>
    <col min="2065" max="2309" width="9.140625" style="8"/>
    <col min="2310" max="2310" width="11.28515625" style="8" bestFit="1" customWidth="1"/>
    <col min="2311" max="2312" width="12.140625" style="8" bestFit="1" customWidth="1"/>
    <col min="2313" max="2313" width="12" style="8" bestFit="1" customWidth="1"/>
    <col min="2314" max="2314" width="17.42578125" style="8" customWidth="1"/>
    <col min="2315" max="2317" width="9.140625" style="8"/>
    <col min="2318" max="2318" width="13" style="8" bestFit="1" customWidth="1"/>
    <col min="2319" max="2319" width="9.140625" style="8"/>
    <col min="2320" max="2320" width="11.5703125" style="8" customWidth="1"/>
    <col min="2321" max="2565" width="9.140625" style="8"/>
    <col min="2566" max="2566" width="11.28515625" style="8" bestFit="1" customWidth="1"/>
    <col min="2567" max="2568" width="12.140625" style="8" bestFit="1" customWidth="1"/>
    <col min="2569" max="2569" width="12" style="8" bestFit="1" customWidth="1"/>
    <col min="2570" max="2570" width="17.42578125" style="8" customWidth="1"/>
    <col min="2571" max="2573" width="9.140625" style="8"/>
    <col min="2574" max="2574" width="13" style="8" bestFit="1" customWidth="1"/>
    <col min="2575" max="2575" width="9.140625" style="8"/>
    <col min="2576" max="2576" width="11.5703125" style="8" customWidth="1"/>
    <col min="2577" max="2821" width="9.140625" style="8"/>
    <col min="2822" max="2822" width="11.28515625" style="8" bestFit="1" customWidth="1"/>
    <col min="2823" max="2824" width="12.140625" style="8" bestFit="1" customWidth="1"/>
    <col min="2825" max="2825" width="12" style="8" bestFit="1" customWidth="1"/>
    <col min="2826" max="2826" width="17.42578125" style="8" customWidth="1"/>
    <col min="2827" max="2829" width="9.140625" style="8"/>
    <col min="2830" max="2830" width="13" style="8" bestFit="1" customWidth="1"/>
    <col min="2831" max="2831" width="9.140625" style="8"/>
    <col min="2832" max="2832" width="11.5703125" style="8" customWidth="1"/>
    <col min="2833" max="3077" width="9.140625" style="8"/>
    <col min="3078" max="3078" width="11.28515625" style="8" bestFit="1" customWidth="1"/>
    <col min="3079" max="3080" width="12.140625" style="8" bestFit="1" customWidth="1"/>
    <col min="3081" max="3081" width="12" style="8" bestFit="1" customWidth="1"/>
    <col min="3082" max="3082" width="17.42578125" style="8" customWidth="1"/>
    <col min="3083" max="3085" width="9.140625" style="8"/>
    <col min="3086" max="3086" width="13" style="8" bestFit="1" customWidth="1"/>
    <col min="3087" max="3087" width="9.140625" style="8"/>
    <col min="3088" max="3088" width="11.5703125" style="8" customWidth="1"/>
    <col min="3089" max="3333" width="9.140625" style="8"/>
    <col min="3334" max="3334" width="11.28515625" style="8" bestFit="1" customWidth="1"/>
    <col min="3335" max="3336" width="12.140625" style="8" bestFit="1" customWidth="1"/>
    <col min="3337" max="3337" width="12" style="8" bestFit="1" customWidth="1"/>
    <col min="3338" max="3338" width="17.42578125" style="8" customWidth="1"/>
    <col min="3339" max="3341" width="9.140625" style="8"/>
    <col min="3342" max="3342" width="13" style="8" bestFit="1" customWidth="1"/>
    <col min="3343" max="3343" width="9.140625" style="8"/>
    <col min="3344" max="3344" width="11.5703125" style="8" customWidth="1"/>
    <col min="3345" max="3589" width="9.140625" style="8"/>
    <col min="3590" max="3590" width="11.28515625" style="8" bestFit="1" customWidth="1"/>
    <col min="3591" max="3592" width="12.140625" style="8" bestFit="1" customWidth="1"/>
    <col min="3593" max="3593" width="12" style="8" bestFit="1" customWidth="1"/>
    <col min="3594" max="3594" width="17.42578125" style="8" customWidth="1"/>
    <col min="3595" max="3597" width="9.140625" style="8"/>
    <col min="3598" max="3598" width="13" style="8" bestFit="1" customWidth="1"/>
    <col min="3599" max="3599" width="9.140625" style="8"/>
    <col min="3600" max="3600" width="11.5703125" style="8" customWidth="1"/>
    <col min="3601" max="3845" width="9.140625" style="8"/>
    <col min="3846" max="3846" width="11.28515625" style="8" bestFit="1" customWidth="1"/>
    <col min="3847" max="3848" width="12.140625" style="8" bestFit="1" customWidth="1"/>
    <col min="3849" max="3849" width="12" style="8" bestFit="1" customWidth="1"/>
    <col min="3850" max="3850" width="17.42578125" style="8" customWidth="1"/>
    <col min="3851" max="3853" width="9.140625" style="8"/>
    <col min="3854" max="3854" width="13" style="8" bestFit="1" customWidth="1"/>
    <col min="3855" max="3855" width="9.140625" style="8"/>
    <col min="3856" max="3856" width="11.5703125" style="8" customWidth="1"/>
    <col min="3857" max="4101" width="9.140625" style="8"/>
    <col min="4102" max="4102" width="11.28515625" style="8" bestFit="1" customWidth="1"/>
    <col min="4103" max="4104" width="12.140625" style="8" bestFit="1" customWidth="1"/>
    <col min="4105" max="4105" width="12" style="8" bestFit="1" customWidth="1"/>
    <col min="4106" max="4106" width="17.42578125" style="8" customWidth="1"/>
    <col min="4107" max="4109" width="9.140625" style="8"/>
    <col min="4110" max="4110" width="13" style="8" bestFit="1" customWidth="1"/>
    <col min="4111" max="4111" width="9.140625" style="8"/>
    <col min="4112" max="4112" width="11.5703125" style="8" customWidth="1"/>
    <col min="4113" max="4357" width="9.140625" style="8"/>
    <col min="4358" max="4358" width="11.28515625" style="8" bestFit="1" customWidth="1"/>
    <col min="4359" max="4360" width="12.140625" style="8" bestFit="1" customWidth="1"/>
    <col min="4361" max="4361" width="12" style="8" bestFit="1" customWidth="1"/>
    <col min="4362" max="4362" width="17.42578125" style="8" customWidth="1"/>
    <col min="4363" max="4365" width="9.140625" style="8"/>
    <col min="4366" max="4366" width="13" style="8" bestFit="1" customWidth="1"/>
    <col min="4367" max="4367" width="9.140625" style="8"/>
    <col min="4368" max="4368" width="11.5703125" style="8" customWidth="1"/>
    <col min="4369" max="4613" width="9.140625" style="8"/>
    <col min="4614" max="4614" width="11.28515625" style="8" bestFit="1" customWidth="1"/>
    <col min="4615" max="4616" width="12.140625" style="8" bestFit="1" customWidth="1"/>
    <col min="4617" max="4617" width="12" style="8" bestFit="1" customWidth="1"/>
    <col min="4618" max="4618" width="17.42578125" style="8" customWidth="1"/>
    <col min="4619" max="4621" width="9.140625" style="8"/>
    <col min="4622" max="4622" width="13" style="8" bestFit="1" customWidth="1"/>
    <col min="4623" max="4623" width="9.140625" style="8"/>
    <col min="4624" max="4624" width="11.5703125" style="8" customWidth="1"/>
    <col min="4625" max="4869" width="9.140625" style="8"/>
    <col min="4870" max="4870" width="11.28515625" style="8" bestFit="1" customWidth="1"/>
    <col min="4871" max="4872" width="12.140625" style="8" bestFit="1" customWidth="1"/>
    <col min="4873" max="4873" width="12" style="8" bestFit="1" customWidth="1"/>
    <col min="4874" max="4874" width="17.42578125" style="8" customWidth="1"/>
    <col min="4875" max="4877" width="9.140625" style="8"/>
    <col min="4878" max="4878" width="13" style="8" bestFit="1" customWidth="1"/>
    <col min="4879" max="4879" width="9.140625" style="8"/>
    <col min="4880" max="4880" width="11.5703125" style="8" customWidth="1"/>
    <col min="4881" max="5125" width="9.140625" style="8"/>
    <col min="5126" max="5126" width="11.28515625" style="8" bestFit="1" customWidth="1"/>
    <col min="5127" max="5128" width="12.140625" style="8" bestFit="1" customWidth="1"/>
    <col min="5129" max="5129" width="12" style="8" bestFit="1" customWidth="1"/>
    <col min="5130" max="5130" width="17.42578125" style="8" customWidth="1"/>
    <col min="5131" max="5133" width="9.140625" style="8"/>
    <col min="5134" max="5134" width="13" style="8" bestFit="1" customWidth="1"/>
    <col min="5135" max="5135" width="9.140625" style="8"/>
    <col min="5136" max="5136" width="11.5703125" style="8" customWidth="1"/>
    <col min="5137" max="5381" width="9.140625" style="8"/>
    <col min="5382" max="5382" width="11.28515625" style="8" bestFit="1" customWidth="1"/>
    <col min="5383" max="5384" width="12.140625" style="8" bestFit="1" customWidth="1"/>
    <col min="5385" max="5385" width="12" style="8" bestFit="1" customWidth="1"/>
    <col min="5386" max="5386" width="17.42578125" style="8" customWidth="1"/>
    <col min="5387" max="5389" width="9.140625" style="8"/>
    <col min="5390" max="5390" width="13" style="8" bestFit="1" customWidth="1"/>
    <col min="5391" max="5391" width="9.140625" style="8"/>
    <col min="5392" max="5392" width="11.5703125" style="8" customWidth="1"/>
    <col min="5393" max="5637" width="9.140625" style="8"/>
    <col min="5638" max="5638" width="11.28515625" style="8" bestFit="1" customWidth="1"/>
    <col min="5639" max="5640" width="12.140625" style="8" bestFit="1" customWidth="1"/>
    <col min="5641" max="5641" width="12" style="8" bestFit="1" customWidth="1"/>
    <col min="5642" max="5642" width="17.42578125" style="8" customWidth="1"/>
    <col min="5643" max="5645" width="9.140625" style="8"/>
    <col min="5646" max="5646" width="13" style="8" bestFit="1" customWidth="1"/>
    <col min="5647" max="5647" width="9.140625" style="8"/>
    <col min="5648" max="5648" width="11.5703125" style="8" customWidth="1"/>
    <col min="5649" max="5893" width="9.140625" style="8"/>
    <col min="5894" max="5894" width="11.28515625" style="8" bestFit="1" customWidth="1"/>
    <col min="5895" max="5896" width="12.140625" style="8" bestFit="1" customWidth="1"/>
    <col min="5897" max="5897" width="12" style="8" bestFit="1" customWidth="1"/>
    <col min="5898" max="5898" width="17.42578125" style="8" customWidth="1"/>
    <col min="5899" max="5901" width="9.140625" style="8"/>
    <col min="5902" max="5902" width="13" style="8" bestFit="1" customWidth="1"/>
    <col min="5903" max="5903" width="9.140625" style="8"/>
    <col min="5904" max="5904" width="11.5703125" style="8" customWidth="1"/>
    <col min="5905" max="6149" width="9.140625" style="8"/>
    <col min="6150" max="6150" width="11.28515625" style="8" bestFit="1" customWidth="1"/>
    <col min="6151" max="6152" width="12.140625" style="8" bestFit="1" customWidth="1"/>
    <col min="6153" max="6153" width="12" style="8" bestFit="1" customWidth="1"/>
    <col min="6154" max="6154" width="17.42578125" style="8" customWidth="1"/>
    <col min="6155" max="6157" width="9.140625" style="8"/>
    <col min="6158" max="6158" width="13" style="8" bestFit="1" customWidth="1"/>
    <col min="6159" max="6159" width="9.140625" style="8"/>
    <col min="6160" max="6160" width="11.5703125" style="8" customWidth="1"/>
    <col min="6161" max="6405" width="9.140625" style="8"/>
    <col min="6406" max="6406" width="11.28515625" style="8" bestFit="1" customWidth="1"/>
    <col min="6407" max="6408" width="12.140625" style="8" bestFit="1" customWidth="1"/>
    <col min="6409" max="6409" width="12" style="8" bestFit="1" customWidth="1"/>
    <col min="6410" max="6410" width="17.42578125" style="8" customWidth="1"/>
    <col min="6411" max="6413" width="9.140625" style="8"/>
    <col min="6414" max="6414" width="13" style="8" bestFit="1" customWidth="1"/>
    <col min="6415" max="6415" width="9.140625" style="8"/>
    <col min="6416" max="6416" width="11.5703125" style="8" customWidth="1"/>
    <col min="6417" max="6661" width="9.140625" style="8"/>
    <col min="6662" max="6662" width="11.28515625" style="8" bestFit="1" customWidth="1"/>
    <col min="6663" max="6664" width="12.140625" style="8" bestFit="1" customWidth="1"/>
    <col min="6665" max="6665" width="12" style="8" bestFit="1" customWidth="1"/>
    <col min="6666" max="6666" width="17.42578125" style="8" customWidth="1"/>
    <col min="6667" max="6669" width="9.140625" style="8"/>
    <col min="6670" max="6670" width="13" style="8" bestFit="1" customWidth="1"/>
    <col min="6671" max="6671" width="9.140625" style="8"/>
    <col min="6672" max="6672" width="11.5703125" style="8" customWidth="1"/>
    <col min="6673" max="6917" width="9.140625" style="8"/>
    <col min="6918" max="6918" width="11.28515625" style="8" bestFit="1" customWidth="1"/>
    <col min="6919" max="6920" width="12.140625" style="8" bestFit="1" customWidth="1"/>
    <col min="6921" max="6921" width="12" style="8" bestFit="1" customWidth="1"/>
    <col min="6922" max="6922" width="17.42578125" style="8" customWidth="1"/>
    <col min="6923" max="6925" width="9.140625" style="8"/>
    <col min="6926" max="6926" width="13" style="8" bestFit="1" customWidth="1"/>
    <col min="6927" max="6927" width="9.140625" style="8"/>
    <col min="6928" max="6928" width="11.5703125" style="8" customWidth="1"/>
    <col min="6929" max="7173" width="9.140625" style="8"/>
    <col min="7174" max="7174" width="11.28515625" style="8" bestFit="1" customWidth="1"/>
    <col min="7175" max="7176" width="12.140625" style="8" bestFit="1" customWidth="1"/>
    <col min="7177" max="7177" width="12" style="8" bestFit="1" customWidth="1"/>
    <col min="7178" max="7178" width="17.42578125" style="8" customWidth="1"/>
    <col min="7179" max="7181" width="9.140625" style="8"/>
    <col min="7182" max="7182" width="13" style="8" bestFit="1" customWidth="1"/>
    <col min="7183" max="7183" width="9.140625" style="8"/>
    <col min="7184" max="7184" width="11.5703125" style="8" customWidth="1"/>
    <col min="7185" max="7429" width="9.140625" style="8"/>
    <col min="7430" max="7430" width="11.28515625" style="8" bestFit="1" customWidth="1"/>
    <col min="7431" max="7432" width="12.140625" style="8" bestFit="1" customWidth="1"/>
    <col min="7433" max="7433" width="12" style="8" bestFit="1" customWidth="1"/>
    <col min="7434" max="7434" width="17.42578125" style="8" customWidth="1"/>
    <col min="7435" max="7437" width="9.140625" style="8"/>
    <col min="7438" max="7438" width="13" style="8" bestFit="1" customWidth="1"/>
    <col min="7439" max="7439" width="9.140625" style="8"/>
    <col min="7440" max="7440" width="11.5703125" style="8" customWidth="1"/>
    <col min="7441" max="7685" width="9.140625" style="8"/>
    <col min="7686" max="7686" width="11.28515625" style="8" bestFit="1" customWidth="1"/>
    <col min="7687" max="7688" width="12.140625" style="8" bestFit="1" customWidth="1"/>
    <col min="7689" max="7689" width="12" style="8" bestFit="1" customWidth="1"/>
    <col min="7690" max="7690" width="17.42578125" style="8" customWidth="1"/>
    <col min="7691" max="7693" width="9.140625" style="8"/>
    <col min="7694" max="7694" width="13" style="8" bestFit="1" customWidth="1"/>
    <col min="7695" max="7695" width="9.140625" style="8"/>
    <col min="7696" max="7696" width="11.5703125" style="8" customWidth="1"/>
    <col min="7697" max="7941" width="9.140625" style="8"/>
    <col min="7942" max="7942" width="11.28515625" style="8" bestFit="1" customWidth="1"/>
    <col min="7943" max="7944" width="12.140625" style="8" bestFit="1" customWidth="1"/>
    <col min="7945" max="7945" width="12" style="8" bestFit="1" customWidth="1"/>
    <col min="7946" max="7946" width="17.42578125" style="8" customWidth="1"/>
    <col min="7947" max="7949" width="9.140625" style="8"/>
    <col min="7950" max="7950" width="13" style="8" bestFit="1" customWidth="1"/>
    <col min="7951" max="7951" width="9.140625" style="8"/>
    <col min="7952" max="7952" width="11.5703125" style="8" customWidth="1"/>
    <col min="7953" max="8197" width="9.140625" style="8"/>
    <col min="8198" max="8198" width="11.28515625" style="8" bestFit="1" customWidth="1"/>
    <col min="8199" max="8200" width="12.140625" style="8" bestFit="1" customWidth="1"/>
    <col min="8201" max="8201" width="12" style="8" bestFit="1" customWidth="1"/>
    <col min="8202" max="8202" width="17.42578125" style="8" customWidth="1"/>
    <col min="8203" max="8205" width="9.140625" style="8"/>
    <col min="8206" max="8206" width="13" style="8" bestFit="1" customWidth="1"/>
    <col min="8207" max="8207" width="9.140625" style="8"/>
    <col min="8208" max="8208" width="11.5703125" style="8" customWidth="1"/>
    <col min="8209" max="8453" width="9.140625" style="8"/>
    <col min="8454" max="8454" width="11.28515625" style="8" bestFit="1" customWidth="1"/>
    <col min="8455" max="8456" width="12.140625" style="8" bestFit="1" customWidth="1"/>
    <col min="8457" max="8457" width="12" style="8" bestFit="1" customWidth="1"/>
    <col min="8458" max="8458" width="17.42578125" style="8" customWidth="1"/>
    <col min="8459" max="8461" width="9.140625" style="8"/>
    <col min="8462" max="8462" width="13" style="8" bestFit="1" customWidth="1"/>
    <col min="8463" max="8463" width="9.140625" style="8"/>
    <col min="8464" max="8464" width="11.5703125" style="8" customWidth="1"/>
    <col min="8465" max="8709" width="9.140625" style="8"/>
    <col min="8710" max="8710" width="11.28515625" style="8" bestFit="1" customWidth="1"/>
    <col min="8711" max="8712" width="12.140625" style="8" bestFit="1" customWidth="1"/>
    <col min="8713" max="8713" width="12" style="8" bestFit="1" customWidth="1"/>
    <col min="8714" max="8714" width="17.42578125" style="8" customWidth="1"/>
    <col min="8715" max="8717" width="9.140625" style="8"/>
    <col min="8718" max="8718" width="13" style="8" bestFit="1" customWidth="1"/>
    <col min="8719" max="8719" width="9.140625" style="8"/>
    <col min="8720" max="8720" width="11.5703125" style="8" customWidth="1"/>
    <col min="8721" max="8965" width="9.140625" style="8"/>
    <col min="8966" max="8966" width="11.28515625" style="8" bestFit="1" customWidth="1"/>
    <col min="8967" max="8968" width="12.140625" style="8" bestFit="1" customWidth="1"/>
    <col min="8969" max="8969" width="12" style="8" bestFit="1" customWidth="1"/>
    <col min="8970" max="8970" width="17.42578125" style="8" customWidth="1"/>
    <col min="8971" max="8973" width="9.140625" style="8"/>
    <col min="8974" max="8974" width="13" style="8" bestFit="1" customWidth="1"/>
    <col min="8975" max="8975" width="9.140625" style="8"/>
    <col min="8976" max="8976" width="11.5703125" style="8" customWidth="1"/>
    <col min="8977" max="9221" width="9.140625" style="8"/>
    <col min="9222" max="9222" width="11.28515625" style="8" bestFit="1" customWidth="1"/>
    <col min="9223" max="9224" width="12.140625" style="8" bestFit="1" customWidth="1"/>
    <col min="9225" max="9225" width="12" style="8" bestFit="1" customWidth="1"/>
    <col min="9226" max="9226" width="17.42578125" style="8" customWidth="1"/>
    <col min="9227" max="9229" width="9.140625" style="8"/>
    <col min="9230" max="9230" width="13" style="8" bestFit="1" customWidth="1"/>
    <col min="9231" max="9231" width="9.140625" style="8"/>
    <col min="9232" max="9232" width="11.5703125" style="8" customWidth="1"/>
    <col min="9233" max="9477" width="9.140625" style="8"/>
    <col min="9478" max="9478" width="11.28515625" style="8" bestFit="1" customWidth="1"/>
    <col min="9479" max="9480" width="12.140625" style="8" bestFit="1" customWidth="1"/>
    <col min="9481" max="9481" width="12" style="8" bestFit="1" customWidth="1"/>
    <col min="9482" max="9482" width="17.42578125" style="8" customWidth="1"/>
    <col min="9483" max="9485" width="9.140625" style="8"/>
    <col min="9486" max="9486" width="13" style="8" bestFit="1" customWidth="1"/>
    <col min="9487" max="9487" width="9.140625" style="8"/>
    <col min="9488" max="9488" width="11.5703125" style="8" customWidth="1"/>
    <col min="9489" max="9733" width="9.140625" style="8"/>
    <col min="9734" max="9734" width="11.28515625" style="8" bestFit="1" customWidth="1"/>
    <col min="9735" max="9736" width="12.140625" style="8" bestFit="1" customWidth="1"/>
    <col min="9737" max="9737" width="12" style="8" bestFit="1" customWidth="1"/>
    <col min="9738" max="9738" width="17.42578125" style="8" customWidth="1"/>
    <col min="9739" max="9741" width="9.140625" style="8"/>
    <col min="9742" max="9742" width="13" style="8" bestFit="1" customWidth="1"/>
    <col min="9743" max="9743" width="9.140625" style="8"/>
    <col min="9744" max="9744" width="11.5703125" style="8" customWidth="1"/>
    <col min="9745" max="9989" width="9.140625" style="8"/>
    <col min="9990" max="9990" width="11.28515625" style="8" bestFit="1" customWidth="1"/>
    <col min="9991" max="9992" width="12.140625" style="8" bestFit="1" customWidth="1"/>
    <col min="9993" max="9993" width="12" style="8" bestFit="1" customWidth="1"/>
    <col min="9994" max="9994" width="17.42578125" style="8" customWidth="1"/>
    <col min="9995" max="9997" width="9.140625" style="8"/>
    <col min="9998" max="9998" width="13" style="8" bestFit="1" customWidth="1"/>
    <col min="9999" max="9999" width="9.140625" style="8"/>
    <col min="10000" max="10000" width="11.5703125" style="8" customWidth="1"/>
    <col min="10001" max="10245" width="9.140625" style="8"/>
    <col min="10246" max="10246" width="11.28515625" style="8" bestFit="1" customWidth="1"/>
    <col min="10247" max="10248" width="12.140625" style="8" bestFit="1" customWidth="1"/>
    <col min="10249" max="10249" width="12" style="8" bestFit="1" customWidth="1"/>
    <col min="10250" max="10250" width="17.42578125" style="8" customWidth="1"/>
    <col min="10251" max="10253" width="9.140625" style="8"/>
    <col min="10254" max="10254" width="13" style="8" bestFit="1" customWidth="1"/>
    <col min="10255" max="10255" width="9.140625" style="8"/>
    <col min="10256" max="10256" width="11.5703125" style="8" customWidth="1"/>
    <col min="10257" max="10501" width="9.140625" style="8"/>
    <col min="10502" max="10502" width="11.28515625" style="8" bestFit="1" customWidth="1"/>
    <col min="10503" max="10504" width="12.140625" style="8" bestFit="1" customWidth="1"/>
    <col min="10505" max="10505" width="12" style="8" bestFit="1" customWidth="1"/>
    <col min="10506" max="10506" width="17.42578125" style="8" customWidth="1"/>
    <col min="10507" max="10509" width="9.140625" style="8"/>
    <col min="10510" max="10510" width="13" style="8" bestFit="1" customWidth="1"/>
    <col min="10511" max="10511" width="9.140625" style="8"/>
    <col min="10512" max="10512" width="11.5703125" style="8" customWidth="1"/>
    <col min="10513" max="10757" width="9.140625" style="8"/>
    <col min="10758" max="10758" width="11.28515625" style="8" bestFit="1" customWidth="1"/>
    <col min="10759" max="10760" width="12.140625" style="8" bestFit="1" customWidth="1"/>
    <col min="10761" max="10761" width="12" style="8" bestFit="1" customWidth="1"/>
    <col min="10762" max="10762" width="17.42578125" style="8" customWidth="1"/>
    <col min="10763" max="10765" width="9.140625" style="8"/>
    <col min="10766" max="10766" width="13" style="8" bestFit="1" customWidth="1"/>
    <col min="10767" max="10767" width="9.140625" style="8"/>
    <col min="10768" max="10768" width="11.5703125" style="8" customWidth="1"/>
    <col min="10769" max="11013" width="9.140625" style="8"/>
    <col min="11014" max="11014" width="11.28515625" style="8" bestFit="1" customWidth="1"/>
    <col min="11015" max="11016" width="12.140625" style="8" bestFit="1" customWidth="1"/>
    <col min="11017" max="11017" width="12" style="8" bestFit="1" customWidth="1"/>
    <col min="11018" max="11018" width="17.42578125" style="8" customWidth="1"/>
    <col min="11019" max="11021" width="9.140625" style="8"/>
    <col min="11022" max="11022" width="13" style="8" bestFit="1" customWidth="1"/>
    <col min="11023" max="11023" width="9.140625" style="8"/>
    <col min="11024" max="11024" width="11.5703125" style="8" customWidth="1"/>
    <col min="11025" max="11269" width="9.140625" style="8"/>
    <col min="11270" max="11270" width="11.28515625" style="8" bestFit="1" customWidth="1"/>
    <col min="11271" max="11272" width="12.140625" style="8" bestFit="1" customWidth="1"/>
    <col min="11273" max="11273" width="12" style="8" bestFit="1" customWidth="1"/>
    <col min="11274" max="11274" width="17.42578125" style="8" customWidth="1"/>
    <col min="11275" max="11277" width="9.140625" style="8"/>
    <col min="11278" max="11278" width="13" style="8" bestFit="1" customWidth="1"/>
    <col min="11279" max="11279" width="9.140625" style="8"/>
    <col min="11280" max="11280" width="11.5703125" style="8" customWidth="1"/>
    <col min="11281" max="11525" width="9.140625" style="8"/>
    <col min="11526" max="11526" width="11.28515625" style="8" bestFit="1" customWidth="1"/>
    <col min="11527" max="11528" width="12.140625" style="8" bestFit="1" customWidth="1"/>
    <col min="11529" max="11529" width="12" style="8" bestFit="1" customWidth="1"/>
    <col min="11530" max="11530" width="17.42578125" style="8" customWidth="1"/>
    <col min="11531" max="11533" width="9.140625" style="8"/>
    <col min="11534" max="11534" width="13" style="8" bestFit="1" customWidth="1"/>
    <col min="11535" max="11535" width="9.140625" style="8"/>
    <col min="11536" max="11536" width="11.5703125" style="8" customWidth="1"/>
    <col min="11537" max="11781" width="9.140625" style="8"/>
    <col min="11782" max="11782" width="11.28515625" style="8" bestFit="1" customWidth="1"/>
    <col min="11783" max="11784" width="12.140625" style="8" bestFit="1" customWidth="1"/>
    <col min="11785" max="11785" width="12" style="8" bestFit="1" customWidth="1"/>
    <col min="11786" max="11786" width="17.42578125" style="8" customWidth="1"/>
    <col min="11787" max="11789" width="9.140625" style="8"/>
    <col min="11790" max="11790" width="13" style="8" bestFit="1" customWidth="1"/>
    <col min="11791" max="11791" width="9.140625" style="8"/>
    <col min="11792" max="11792" width="11.5703125" style="8" customWidth="1"/>
    <col min="11793" max="12037" width="9.140625" style="8"/>
    <col min="12038" max="12038" width="11.28515625" style="8" bestFit="1" customWidth="1"/>
    <col min="12039" max="12040" width="12.140625" style="8" bestFit="1" customWidth="1"/>
    <col min="12041" max="12041" width="12" style="8" bestFit="1" customWidth="1"/>
    <col min="12042" max="12042" width="17.42578125" style="8" customWidth="1"/>
    <col min="12043" max="12045" width="9.140625" style="8"/>
    <col min="12046" max="12046" width="13" style="8" bestFit="1" customWidth="1"/>
    <col min="12047" max="12047" width="9.140625" style="8"/>
    <col min="12048" max="12048" width="11.5703125" style="8" customWidth="1"/>
    <col min="12049" max="12293" width="9.140625" style="8"/>
    <col min="12294" max="12294" width="11.28515625" style="8" bestFit="1" customWidth="1"/>
    <col min="12295" max="12296" width="12.140625" style="8" bestFit="1" customWidth="1"/>
    <col min="12297" max="12297" width="12" style="8" bestFit="1" customWidth="1"/>
    <col min="12298" max="12298" width="17.42578125" style="8" customWidth="1"/>
    <col min="12299" max="12301" width="9.140625" style="8"/>
    <col min="12302" max="12302" width="13" style="8" bestFit="1" customWidth="1"/>
    <col min="12303" max="12303" width="9.140625" style="8"/>
    <col min="12304" max="12304" width="11.5703125" style="8" customWidth="1"/>
    <col min="12305" max="12549" width="9.140625" style="8"/>
    <col min="12550" max="12550" width="11.28515625" style="8" bestFit="1" customWidth="1"/>
    <col min="12551" max="12552" width="12.140625" style="8" bestFit="1" customWidth="1"/>
    <col min="12553" max="12553" width="12" style="8" bestFit="1" customWidth="1"/>
    <col min="12554" max="12554" width="17.42578125" style="8" customWidth="1"/>
    <col min="12555" max="12557" width="9.140625" style="8"/>
    <col min="12558" max="12558" width="13" style="8" bestFit="1" customWidth="1"/>
    <col min="12559" max="12559" width="9.140625" style="8"/>
    <col min="12560" max="12560" width="11.5703125" style="8" customWidth="1"/>
    <col min="12561" max="12805" width="9.140625" style="8"/>
    <col min="12806" max="12806" width="11.28515625" style="8" bestFit="1" customWidth="1"/>
    <col min="12807" max="12808" width="12.140625" style="8" bestFit="1" customWidth="1"/>
    <col min="12809" max="12809" width="12" style="8" bestFit="1" customWidth="1"/>
    <col min="12810" max="12810" width="17.42578125" style="8" customWidth="1"/>
    <col min="12811" max="12813" width="9.140625" style="8"/>
    <col min="12814" max="12814" width="13" style="8" bestFit="1" customWidth="1"/>
    <col min="12815" max="12815" width="9.140625" style="8"/>
    <col min="12816" max="12816" width="11.5703125" style="8" customWidth="1"/>
    <col min="12817" max="13061" width="9.140625" style="8"/>
    <col min="13062" max="13062" width="11.28515625" style="8" bestFit="1" customWidth="1"/>
    <col min="13063" max="13064" width="12.140625" style="8" bestFit="1" customWidth="1"/>
    <col min="13065" max="13065" width="12" style="8" bestFit="1" customWidth="1"/>
    <col min="13066" max="13066" width="17.42578125" style="8" customWidth="1"/>
    <col min="13067" max="13069" width="9.140625" style="8"/>
    <col min="13070" max="13070" width="13" style="8" bestFit="1" customWidth="1"/>
    <col min="13071" max="13071" width="9.140625" style="8"/>
    <col min="13072" max="13072" width="11.5703125" style="8" customWidth="1"/>
    <col min="13073" max="13317" width="9.140625" style="8"/>
    <col min="13318" max="13318" width="11.28515625" style="8" bestFit="1" customWidth="1"/>
    <col min="13319" max="13320" width="12.140625" style="8" bestFit="1" customWidth="1"/>
    <col min="13321" max="13321" width="12" style="8" bestFit="1" customWidth="1"/>
    <col min="13322" max="13322" width="17.42578125" style="8" customWidth="1"/>
    <col min="13323" max="13325" width="9.140625" style="8"/>
    <col min="13326" max="13326" width="13" style="8" bestFit="1" customWidth="1"/>
    <col min="13327" max="13327" width="9.140625" style="8"/>
    <col min="13328" max="13328" width="11.5703125" style="8" customWidth="1"/>
    <col min="13329" max="13573" width="9.140625" style="8"/>
    <col min="13574" max="13574" width="11.28515625" style="8" bestFit="1" customWidth="1"/>
    <col min="13575" max="13576" width="12.140625" style="8" bestFit="1" customWidth="1"/>
    <col min="13577" max="13577" width="12" style="8" bestFit="1" customWidth="1"/>
    <col min="13578" max="13578" width="17.42578125" style="8" customWidth="1"/>
    <col min="13579" max="13581" width="9.140625" style="8"/>
    <col min="13582" max="13582" width="13" style="8" bestFit="1" customWidth="1"/>
    <col min="13583" max="13583" width="9.140625" style="8"/>
    <col min="13584" max="13584" width="11.5703125" style="8" customWidth="1"/>
    <col min="13585" max="13829" width="9.140625" style="8"/>
    <col min="13830" max="13830" width="11.28515625" style="8" bestFit="1" customWidth="1"/>
    <col min="13831" max="13832" width="12.140625" style="8" bestFit="1" customWidth="1"/>
    <col min="13833" max="13833" width="12" style="8" bestFit="1" customWidth="1"/>
    <col min="13834" max="13834" width="17.42578125" style="8" customWidth="1"/>
    <col min="13835" max="13837" width="9.140625" style="8"/>
    <col min="13838" max="13838" width="13" style="8" bestFit="1" customWidth="1"/>
    <col min="13839" max="13839" width="9.140625" style="8"/>
    <col min="13840" max="13840" width="11.5703125" style="8" customWidth="1"/>
    <col min="13841" max="14085" width="9.140625" style="8"/>
    <col min="14086" max="14086" width="11.28515625" style="8" bestFit="1" customWidth="1"/>
    <col min="14087" max="14088" width="12.140625" style="8" bestFit="1" customWidth="1"/>
    <col min="14089" max="14089" width="12" style="8" bestFit="1" customWidth="1"/>
    <col min="14090" max="14090" width="17.42578125" style="8" customWidth="1"/>
    <col min="14091" max="14093" width="9.140625" style="8"/>
    <col min="14094" max="14094" width="13" style="8" bestFit="1" customWidth="1"/>
    <col min="14095" max="14095" width="9.140625" style="8"/>
    <col min="14096" max="14096" width="11.5703125" style="8" customWidth="1"/>
    <col min="14097" max="14341" width="9.140625" style="8"/>
    <col min="14342" max="14342" width="11.28515625" style="8" bestFit="1" customWidth="1"/>
    <col min="14343" max="14344" width="12.140625" style="8" bestFit="1" customWidth="1"/>
    <col min="14345" max="14345" width="12" style="8" bestFit="1" customWidth="1"/>
    <col min="14346" max="14346" width="17.42578125" style="8" customWidth="1"/>
    <col min="14347" max="14349" width="9.140625" style="8"/>
    <col min="14350" max="14350" width="13" style="8" bestFit="1" customWidth="1"/>
    <col min="14351" max="14351" width="9.140625" style="8"/>
    <col min="14352" max="14352" width="11.5703125" style="8" customWidth="1"/>
    <col min="14353" max="14597" width="9.140625" style="8"/>
    <col min="14598" max="14598" width="11.28515625" style="8" bestFit="1" customWidth="1"/>
    <col min="14599" max="14600" width="12.140625" style="8" bestFit="1" customWidth="1"/>
    <col min="14601" max="14601" width="12" style="8" bestFit="1" customWidth="1"/>
    <col min="14602" max="14602" width="17.42578125" style="8" customWidth="1"/>
    <col min="14603" max="14605" width="9.140625" style="8"/>
    <col min="14606" max="14606" width="13" style="8" bestFit="1" customWidth="1"/>
    <col min="14607" max="14607" width="9.140625" style="8"/>
    <col min="14608" max="14608" width="11.5703125" style="8" customWidth="1"/>
    <col min="14609" max="14853" width="9.140625" style="8"/>
    <col min="14854" max="14854" width="11.28515625" style="8" bestFit="1" customWidth="1"/>
    <col min="14855" max="14856" width="12.140625" style="8" bestFit="1" customWidth="1"/>
    <col min="14857" max="14857" width="12" style="8" bestFit="1" customWidth="1"/>
    <col min="14858" max="14858" width="17.42578125" style="8" customWidth="1"/>
    <col min="14859" max="14861" width="9.140625" style="8"/>
    <col min="14862" max="14862" width="13" style="8" bestFit="1" customWidth="1"/>
    <col min="14863" max="14863" width="9.140625" style="8"/>
    <col min="14864" max="14864" width="11.5703125" style="8" customWidth="1"/>
    <col min="14865" max="15109" width="9.140625" style="8"/>
    <col min="15110" max="15110" width="11.28515625" style="8" bestFit="1" customWidth="1"/>
    <col min="15111" max="15112" width="12.140625" style="8" bestFit="1" customWidth="1"/>
    <col min="15113" max="15113" width="12" style="8" bestFit="1" customWidth="1"/>
    <col min="15114" max="15114" width="17.42578125" style="8" customWidth="1"/>
    <col min="15115" max="15117" width="9.140625" style="8"/>
    <col min="15118" max="15118" width="13" style="8" bestFit="1" customWidth="1"/>
    <col min="15119" max="15119" width="9.140625" style="8"/>
    <col min="15120" max="15120" width="11.5703125" style="8" customWidth="1"/>
    <col min="15121" max="15365" width="9.140625" style="8"/>
    <col min="15366" max="15366" width="11.28515625" style="8" bestFit="1" customWidth="1"/>
    <col min="15367" max="15368" width="12.140625" style="8" bestFit="1" customWidth="1"/>
    <col min="15369" max="15369" width="12" style="8" bestFit="1" customWidth="1"/>
    <col min="15370" max="15370" width="17.42578125" style="8" customWidth="1"/>
    <col min="15371" max="15373" width="9.140625" style="8"/>
    <col min="15374" max="15374" width="13" style="8" bestFit="1" customWidth="1"/>
    <col min="15375" max="15375" width="9.140625" style="8"/>
    <col min="15376" max="15376" width="11.5703125" style="8" customWidth="1"/>
    <col min="15377" max="15621" width="9.140625" style="8"/>
    <col min="15622" max="15622" width="11.28515625" style="8" bestFit="1" customWidth="1"/>
    <col min="15623" max="15624" width="12.140625" style="8" bestFit="1" customWidth="1"/>
    <col min="15625" max="15625" width="12" style="8" bestFit="1" customWidth="1"/>
    <col min="15626" max="15626" width="17.42578125" style="8" customWidth="1"/>
    <col min="15627" max="15629" width="9.140625" style="8"/>
    <col min="15630" max="15630" width="13" style="8" bestFit="1" customWidth="1"/>
    <col min="15631" max="15631" width="9.140625" style="8"/>
    <col min="15632" max="15632" width="11.5703125" style="8" customWidth="1"/>
    <col min="15633" max="15877" width="9.140625" style="8"/>
    <col min="15878" max="15878" width="11.28515625" style="8" bestFit="1" customWidth="1"/>
    <col min="15879" max="15880" width="12.140625" style="8" bestFit="1" customWidth="1"/>
    <col min="15881" max="15881" width="12" style="8" bestFit="1" customWidth="1"/>
    <col min="15882" max="15882" width="17.42578125" style="8" customWidth="1"/>
    <col min="15883" max="15885" width="9.140625" style="8"/>
    <col min="15886" max="15886" width="13" style="8" bestFit="1" customWidth="1"/>
    <col min="15887" max="15887" width="9.140625" style="8"/>
    <col min="15888" max="15888" width="11.5703125" style="8" customWidth="1"/>
    <col min="15889" max="16133" width="9.140625" style="8"/>
    <col min="16134" max="16134" width="11.28515625" style="8" bestFit="1" customWidth="1"/>
    <col min="16135" max="16136" width="12.140625" style="8" bestFit="1" customWidth="1"/>
    <col min="16137" max="16137" width="12" style="8" bestFit="1" customWidth="1"/>
    <col min="16138" max="16138" width="17.42578125" style="8" customWidth="1"/>
    <col min="16139" max="16141" width="9.140625" style="8"/>
    <col min="16142" max="16142" width="13" style="8" bestFit="1" customWidth="1"/>
    <col min="16143" max="16143" width="9.140625" style="8"/>
    <col min="16144" max="16144" width="11.5703125" style="8" customWidth="1"/>
    <col min="16145" max="16384" width="9.140625" style="8"/>
  </cols>
  <sheetData>
    <row r="1" spans="1:14" s="3" customFormat="1" ht="21" thickBot="1" x14ac:dyDescent="0.35">
      <c r="A1" s="165" t="s">
        <v>0</v>
      </c>
      <c r="B1" s="166"/>
      <c r="C1" s="166"/>
      <c r="D1" s="166"/>
      <c r="E1" s="166"/>
      <c r="F1" s="166"/>
      <c r="G1" s="166"/>
      <c r="H1" s="166"/>
      <c r="I1" s="167"/>
      <c r="J1" s="1"/>
      <c r="K1" s="1"/>
      <c r="L1" s="2"/>
      <c r="N1" s="4"/>
    </row>
    <row r="2" spans="1:14" x14ac:dyDescent="0.2">
      <c r="A2" s="5"/>
      <c r="B2" s="6"/>
      <c r="C2" s="6"/>
      <c r="D2" s="6"/>
      <c r="E2" s="6"/>
      <c r="F2" s="6"/>
      <c r="G2" s="6"/>
      <c r="H2" s="6" t="s">
        <v>1</v>
      </c>
      <c r="I2" s="7"/>
    </row>
    <row r="3" spans="1:14" s="11" customFormat="1" ht="18" x14ac:dyDescent="0.25">
      <c r="A3" s="159" t="s">
        <v>2</v>
      </c>
      <c r="B3" s="160"/>
      <c r="C3" s="160"/>
      <c r="D3" s="160"/>
      <c r="E3" s="160"/>
      <c r="F3" s="160"/>
      <c r="G3" s="160"/>
      <c r="H3" s="160"/>
      <c r="I3" s="161"/>
      <c r="J3" s="10"/>
      <c r="K3" s="10"/>
      <c r="N3" s="12"/>
    </row>
    <row r="4" spans="1:14" x14ac:dyDescent="0.2">
      <c r="A4" s="13"/>
      <c r="B4" s="14"/>
      <c r="C4" s="14"/>
      <c r="D4" s="14"/>
      <c r="E4" s="14"/>
      <c r="F4" s="14"/>
      <c r="G4" s="14"/>
      <c r="H4" s="14"/>
      <c r="I4" s="15"/>
    </row>
    <row r="5" spans="1:14" s="20" customFormat="1" ht="15" x14ac:dyDescent="0.25">
      <c r="A5" s="16"/>
      <c r="B5" s="17"/>
      <c r="C5" s="17"/>
      <c r="D5" s="17"/>
      <c r="E5" s="17"/>
      <c r="F5" s="17"/>
      <c r="G5" s="18" t="s">
        <v>3</v>
      </c>
      <c r="H5" s="18" t="s">
        <v>4</v>
      </c>
      <c r="I5" s="19" t="s">
        <v>3</v>
      </c>
      <c r="N5" s="21"/>
    </row>
    <row r="6" spans="1:14" s="20" customFormat="1" ht="15" x14ac:dyDescent="0.25">
      <c r="A6" s="16"/>
      <c r="B6" s="17"/>
      <c r="C6" s="17"/>
      <c r="D6" s="17"/>
      <c r="E6" s="17"/>
      <c r="F6" s="17"/>
      <c r="G6" s="18">
        <v>2018</v>
      </c>
      <c r="H6" s="18">
        <v>2018</v>
      </c>
      <c r="I6" s="19">
        <v>2019</v>
      </c>
      <c r="N6" s="21"/>
    </row>
    <row r="7" spans="1:14" s="20" customFormat="1" ht="14.25" x14ac:dyDescent="0.2">
      <c r="A7" s="16" t="s">
        <v>5</v>
      </c>
      <c r="B7" s="17"/>
      <c r="C7" s="17"/>
      <c r="D7" s="17"/>
      <c r="E7" s="17"/>
      <c r="F7" s="17"/>
      <c r="G7" s="22"/>
      <c r="H7" s="23"/>
      <c r="I7" s="24">
        <v>0</v>
      </c>
      <c r="N7" s="21"/>
    </row>
    <row r="8" spans="1:14" s="20" customFormat="1" ht="14.25" x14ac:dyDescent="0.2">
      <c r="A8" s="25" t="s">
        <v>6</v>
      </c>
      <c r="B8" s="17"/>
      <c r="C8" s="17"/>
      <c r="D8" s="17" t="s">
        <v>7</v>
      </c>
      <c r="E8" s="17"/>
      <c r="F8" s="17"/>
      <c r="G8" s="26"/>
      <c r="H8" s="26">
        <f>G142</f>
        <v>7889</v>
      </c>
      <c r="I8" s="27">
        <v>0</v>
      </c>
      <c r="N8" s="21"/>
    </row>
    <row r="9" spans="1:14" s="20" customFormat="1" ht="14.25" x14ac:dyDescent="0.2">
      <c r="A9" s="16" t="s">
        <v>8</v>
      </c>
      <c r="B9" s="17"/>
      <c r="C9" s="17"/>
      <c r="D9" s="17" t="s">
        <v>9</v>
      </c>
      <c r="E9" s="17"/>
      <c r="F9" s="17"/>
      <c r="G9" s="26">
        <f>F154</f>
        <v>0</v>
      </c>
      <c r="H9" s="26">
        <f>G154</f>
        <v>806</v>
      </c>
      <c r="I9" s="27">
        <v>0</v>
      </c>
      <c r="N9" s="21"/>
    </row>
    <row r="10" spans="1:14" s="20" customFormat="1" ht="14.25" x14ac:dyDescent="0.2">
      <c r="A10" s="16"/>
      <c r="B10" s="17"/>
      <c r="C10" s="17"/>
      <c r="D10" s="17"/>
      <c r="E10" s="17"/>
      <c r="F10" s="17"/>
      <c r="G10" s="26">
        <v>0</v>
      </c>
      <c r="H10" s="26"/>
      <c r="I10" s="27">
        <v>0</v>
      </c>
      <c r="N10" s="21"/>
    </row>
    <row r="11" spans="1:14" s="20" customFormat="1" ht="14.25" x14ac:dyDescent="0.2">
      <c r="A11" s="16" t="s">
        <v>10</v>
      </c>
      <c r="B11" s="17"/>
      <c r="C11" s="17"/>
      <c r="D11" s="17"/>
      <c r="E11" s="17"/>
      <c r="F11" s="17"/>
      <c r="G11" s="23">
        <f>G7-G8-G9</f>
        <v>0</v>
      </c>
      <c r="H11" s="23">
        <f>H7-H8-H9-H10</f>
        <v>-8695</v>
      </c>
      <c r="I11" s="28">
        <f>I7-I8-I9</f>
        <v>0</v>
      </c>
      <c r="N11" s="21"/>
    </row>
    <row r="12" spans="1:14" s="20" customFormat="1" ht="14.25" x14ac:dyDescent="0.2">
      <c r="A12" s="16"/>
      <c r="B12" s="17"/>
      <c r="C12" s="17"/>
      <c r="D12" s="17"/>
      <c r="E12" s="17"/>
      <c r="F12" s="17"/>
      <c r="G12" s="26"/>
      <c r="H12" s="26"/>
      <c r="I12" s="27"/>
      <c r="N12" s="21"/>
    </row>
    <row r="13" spans="1:14" s="20" customFormat="1" ht="14.25" x14ac:dyDescent="0.2">
      <c r="A13" s="16" t="s">
        <v>11</v>
      </c>
      <c r="B13" s="17"/>
      <c r="C13" s="17"/>
      <c r="D13" s="17"/>
      <c r="E13" s="17" t="s">
        <v>1</v>
      </c>
      <c r="F13" s="17" t="s">
        <v>1</v>
      </c>
      <c r="G13" s="26"/>
      <c r="H13" s="26"/>
      <c r="I13" s="27">
        <v>0</v>
      </c>
      <c r="N13" s="21"/>
    </row>
    <row r="14" spans="1:14" s="20" customFormat="1" ht="14.25" x14ac:dyDescent="0.2">
      <c r="A14" s="16" t="s">
        <v>12</v>
      </c>
      <c r="B14" s="17"/>
      <c r="C14" s="17"/>
      <c r="D14" s="17"/>
      <c r="E14" s="17" t="s">
        <v>1</v>
      </c>
      <c r="F14" s="17"/>
      <c r="G14" s="26">
        <v>0</v>
      </c>
      <c r="H14" s="26"/>
      <c r="I14" s="27">
        <v>0</v>
      </c>
      <c r="N14" s="21"/>
    </row>
    <row r="15" spans="1:14" s="33" customFormat="1" ht="15.75" thickBot="1" x14ac:dyDescent="0.3">
      <c r="A15" s="29" t="s">
        <v>13</v>
      </c>
      <c r="B15" s="30"/>
      <c r="C15" s="30"/>
      <c r="D15" s="30"/>
      <c r="E15" s="30"/>
      <c r="F15" s="30"/>
      <c r="G15" s="31">
        <f>G11+G13+G14</f>
        <v>0</v>
      </c>
      <c r="H15" s="31">
        <f>H11+H13+H14+H12</f>
        <v>-8695</v>
      </c>
      <c r="I15" s="32">
        <f>I11+I13+I14</f>
        <v>0</v>
      </c>
      <c r="N15" s="21"/>
    </row>
    <row r="16" spans="1:14" x14ac:dyDescent="0.2">
      <c r="A16" s="13"/>
      <c r="B16" s="14"/>
      <c r="C16" s="14"/>
      <c r="D16" s="14"/>
      <c r="E16" s="14"/>
      <c r="F16" s="14"/>
      <c r="G16" s="14"/>
      <c r="H16" s="14"/>
      <c r="I16" s="15"/>
    </row>
    <row r="17" spans="1:54" s="36" customFormat="1" ht="18" x14ac:dyDescent="0.25">
      <c r="A17" s="159" t="s">
        <v>14</v>
      </c>
      <c r="B17" s="160"/>
      <c r="C17" s="160"/>
      <c r="D17" s="160"/>
      <c r="E17" s="160"/>
      <c r="F17" s="160"/>
      <c r="G17" s="160"/>
      <c r="H17" s="160"/>
      <c r="I17" s="161"/>
      <c r="J17" s="34"/>
      <c r="K17" s="34"/>
      <c r="L17" s="34"/>
      <c r="M17" s="34"/>
      <c r="N17" s="35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</row>
    <row r="18" spans="1:54" x14ac:dyDescent="0.2">
      <c r="A18" s="13"/>
      <c r="B18" s="14"/>
      <c r="C18" s="14"/>
      <c r="D18" s="14"/>
      <c r="E18" s="14"/>
      <c r="F18" s="14"/>
      <c r="G18" s="14"/>
      <c r="H18" s="14"/>
      <c r="I18" s="15"/>
    </row>
    <row r="19" spans="1:54" s="39" customFormat="1" ht="15.75" x14ac:dyDescent="0.25">
      <c r="A19" s="162" t="s">
        <v>15</v>
      </c>
      <c r="B19" s="163"/>
      <c r="C19" s="163"/>
      <c r="D19" s="163"/>
      <c r="E19" s="163"/>
      <c r="F19" s="163"/>
      <c r="G19" s="163"/>
      <c r="H19" s="163"/>
      <c r="I19" s="164"/>
      <c r="J19" s="37"/>
      <c r="K19" s="37"/>
      <c r="L19" s="37"/>
      <c r="M19" s="37"/>
      <c r="N19" s="38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</row>
    <row r="20" spans="1:54" s="20" customFormat="1" ht="14.25" x14ac:dyDescent="0.2">
      <c r="A20" s="16" t="s">
        <v>16</v>
      </c>
      <c r="B20" s="17"/>
      <c r="C20" s="17"/>
      <c r="D20" s="17"/>
      <c r="E20" s="17"/>
      <c r="F20" s="17"/>
      <c r="G20" s="17"/>
      <c r="H20" s="40"/>
      <c r="I20" s="41"/>
      <c r="N20" s="21"/>
    </row>
    <row r="21" spans="1:54" s="20" customFormat="1" ht="14.25" x14ac:dyDescent="0.2">
      <c r="A21" s="16" t="s">
        <v>17</v>
      </c>
      <c r="B21" s="17"/>
      <c r="C21" s="17"/>
      <c r="D21" s="17"/>
      <c r="E21" s="17"/>
      <c r="F21" s="17"/>
      <c r="G21" s="17"/>
      <c r="H21" s="26"/>
      <c r="I21" s="27">
        <v>418610</v>
      </c>
      <c r="N21" s="21"/>
    </row>
    <row r="22" spans="1:54" s="20" customFormat="1" ht="14.25" x14ac:dyDescent="0.2">
      <c r="A22" s="16" t="s">
        <v>18</v>
      </c>
      <c r="B22" s="17"/>
      <c r="C22" s="17"/>
      <c r="D22" s="17"/>
      <c r="E22" s="17"/>
      <c r="F22" s="17"/>
      <c r="G22" s="17"/>
      <c r="H22" s="26"/>
      <c r="I22" s="27">
        <v>200000</v>
      </c>
      <c r="N22" s="21"/>
    </row>
    <row r="23" spans="1:54" s="20" customFormat="1" ht="14.25" x14ac:dyDescent="0.2">
      <c r="A23" s="16"/>
      <c r="B23" s="17"/>
      <c r="C23" s="17"/>
      <c r="D23" s="17"/>
      <c r="E23" s="17"/>
      <c r="F23" s="17"/>
      <c r="G23" s="17"/>
      <c r="H23" s="26"/>
      <c r="I23" s="27"/>
      <c r="K23" s="20">
        <f>J110</f>
        <v>0</v>
      </c>
      <c r="N23" s="21"/>
    </row>
    <row r="24" spans="1:54" s="20" customFormat="1" ht="14.25" x14ac:dyDescent="0.2">
      <c r="A24" s="16" t="s">
        <v>19</v>
      </c>
      <c r="B24" s="17"/>
      <c r="C24" s="17"/>
      <c r="D24" s="17"/>
      <c r="E24" s="17"/>
      <c r="F24" s="17"/>
      <c r="G24" s="17"/>
      <c r="H24" s="26"/>
      <c r="I24" s="27">
        <v>214</v>
      </c>
      <c r="N24" s="21"/>
    </row>
    <row r="25" spans="1:54" s="20" customFormat="1" ht="14.25" x14ac:dyDescent="0.2">
      <c r="A25" s="16"/>
      <c r="B25" s="17"/>
      <c r="C25" s="17"/>
      <c r="D25" s="17"/>
      <c r="E25" s="17"/>
      <c r="F25" s="17"/>
      <c r="G25" s="17"/>
      <c r="H25" s="26"/>
      <c r="I25" s="27"/>
      <c r="N25" s="21"/>
    </row>
    <row r="26" spans="1:54" s="20" customFormat="1" ht="14.25" x14ac:dyDescent="0.2">
      <c r="A26" s="16"/>
      <c r="B26" s="17"/>
      <c r="C26" s="17"/>
      <c r="D26" s="17"/>
      <c r="E26" s="17"/>
      <c r="F26" s="17"/>
      <c r="G26" s="17"/>
      <c r="H26" s="26"/>
      <c r="I26" s="27"/>
      <c r="N26" s="21"/>
    </row>
    <row r="27" spans="1:54" s="20" customFormat="1" ht="14.25" x14ac:dyDescent="0.2">
      <c r="A27" s="16"/>
      <c r="B27" s="17"/>
      <c r="C27" s="17"/>
      <c r="D27" s="17"/>
      <c r="E27" s="17"/>
      <c r="F27" s="17"/>
      <c r="G27" s="17"/>
      <c r="H27" s="26"/>
      <c r="I27" s="27"/>
      <c r="N27" s="21"/>
    </row>
    <row r="28" spans="1:54" s="20" customFormat="1" ht="14.25" x14ac:dyDescent="0.2">
      <c r="A28" s="16"/>
      <c r="B28" s="17"/>
      <c r="C28" s="17"/>
      <c r="D28" s="17"/>
      <c r="E28" s="17"/>
      <c r="F28" s="17"/>
      <c r="G28" s="17"/>
      <c r="H28" s="26"/>
      <c r="I28" s="27"/>
      <c r="N28" s="21"/>
    </row>
    <row r="29" spans="1:54" s="20" customFormat="1" ht="14.25" x14ac:dyDescent="0.2">
      <c r="A29" s="16"/>
      <c r="B29" s="17"/>
      <c r="C29" s="17"/>
      <c r="D29" s="17"/>
      <c r="E29" s="40"/>
      <c r="F29" s="17"/>
      <c r="G29" s="17"/>
      <c r="H29" s="26"/>
      <c r="I29" s="27"/>
      <c r="N29" s="21"/>
    </row>
    <row r="30" spans="1:54" s="20" customFormat="1" ht="14.25" x14ac:dyDescent="0.2">
      <c r="A30" s="16"/>
      <c r="B30" s="17"/>
      <c r="C30" s="17"/>
      <c r="D30" s="17"/>
      <c r="E30" s="17"/>
      <c r="F30" s="17"/>
      <c r="G30" s="17"/>
      <c r="H30" s="26"/>
      <c r="I30" s="27"/>
      <c r="N30" s="21"/>
    </row>
    <row r="31" spans="1:54" s="20" customFormat="1" ht="14.25" x14ac:dyDescent="0.2">
      <c r="A31" s="16"/>
      <c r="B31" s="17"/>
      <c r="C31" s="17"/>
      <c r="D31" s="17"/>
      <c r="E31" s="17"/>
      <c r="F31" s="17"/>
      <c r="G31" s="17"/>
      <c r="H31" s="26"/>
      <c r="I31" s="27"/>
      <c r="N31" s="21"/>
    </row>
    <row r="32" spans="1:54" s="20" customFormat="1" ht="14.25" x14ac:dyDescent="0.2">
      <c r="A32" s="16"/>
      <c r="B32" s="17"/>
      <c r="C32" s="17"/>
      <c r="D32" s="17"/>
      <c r="E32" s="17"/>
      <c r="F32" s="17"/>
      <c r="G32" s="17"/>
      <c r="H32" s="26"/>
      <c r="I32" s="27"/>
      <c r="N32" s="21"/>
    </row>
    <row r="33" spans="1:14" s="20" customFormat="1" ht="14.25" x14ac:dyDescent="0.2">
      <c r="A33" s="16"/>
      <c r="B33" s="17"/>
      <c r="C33" s="17"/>
      <c r="D33" s="17"/>
      <c r="E33" s="17"/>
      <c r="F33" s="17"/>
      <c r="G33" s="17"/>
      <c r="H33" s="26"/>
      <c r="I33" s="27">
        <v>0</v>
      </c>
      <c r="N33" s="21"/>
    </row>
    <row r="34" spans="1:14" s="20" customFormat="1" ht="15" thickBot="1" x14ac:dyDescent="0.25">
      <c r="A34" s="16"/>
      <c r="B34" s="17"/>
      <c r="C34" s="17"/>
      <c r="D34" s="17"/>
      <c r="E34" s="17"/>
      <c r="F34" s="17"/>
      <c r="G34" s="17"/>
      <c r="H34" s="26"/>
      <c r="I34" s="27"/>
      <c r="N34" s="21"/>
    </row>
    <row r="35" spans="1:14" s="33" customFormat="1" ht="15.75" thickBot="1" x14ac:dyDescent="0.3">
      <c r="A35" s="42" t="s">
        <v>20</v>
      </c>
      <c r="B35" s="43"/>
      <c r="C35" s="43"/>
      <c r="D35" s="43"/>
      <c r="E35" s="43"/>
      <c r="F35" s="43"/>
      <c r="G35" s="43"/>
      <c r="H35" s="44"/>
      <c r="I35" s="45">
        <f>SUM(I21:I34)</f>
        <v>618824</v>
      </c>
      <c r="N35" s="21"/>
    </row>
    <row r="36" spans="1:14" s="11" customFormat="1" ht="15.75" x14ac:dyDescent="0.25">
      <c r="A36" s="162" t="s">
        <v>21</v>
      </c>
      <c r="B36" s="163"/>
      <c r="C36" s="163"/>
      <c r="D36" s="163"/>
      <c r="E36" s="163"/>
      <c r="F36" s="163"/>
      <c r="G36" s="163"/>
      <c r="H36" s="163"/>
      <c r="I36" s="164"/>
      <c r="J36" s="10"/>
      <c r="K36" s="10"/>
      <c r="N36" s="12"/>
    </row>
    <row r="37" spans="1:14" s="20" customFormat="1" ht="14.25" x14ac:dyDescent="0.2">
      <c r="A37" s="16"/>
      <c r="B37" s="17"/>
      <c r="C37" s="17"/>
      <c r="D37" s="17"/>
      <c r="E37" s="17"/>
      <c r="F37" s="17"/>
      <c r="G37" s="17"/>
      <c r="H37" s="40"/>
      <c r="I37" s="41"/>
      <c r="N37" s="21"/>
    </row>
    <row r="38" spans="1:14" s="20" customFormat="1" ht="14.25" x14ac:dyDescent="0.2">
      <c r="A38" s="16" t="s">
        <v>22</v>
      </c>
      <c r="B38" s="17" t="s">
        <v>23</v>
      </c>
      <c r="C38" s="17"/>
      <c r="D38" s="17"/>
      <c r="E38" s="17"/>
      <c r="F38" s="17"/>
      <c r="G38" s="46"/>
      <c r="H38" s="26"/>
      <c r="I38" s="27">
        <v>118982</v>
      </c>
      <c r="N38" s="21"/>
    </row>
    <row r="39" spans="1:14" s="20" customFormat="1" ht="14.25" x14ac:dyDescent="0.2">
      <c r="A39" s="16"/>
      <c r="B39" s="17"/>
      <c r="C39" s="17"/>
      <c r="D39" s="17"/>
      <c r="E39" s="17"/>
      <c r="F39" s="17"/>
      <c r="G39" s="46"/>
      <c r="H39" s="26"/>
      <c r="I39" s="27"/>
      <c r="N39" s="21"/>
    </row>
    <row r="40" spans="1:14" s="20" customFormat="1" ht="14.25" x14ac:dyDescent="0.2">
      <c r="A40" s="16"/>
      <c r="B40" s="17"/>
      <c r="C40" s="17"/>
      <c r="D40" s="17"/>
      <c r="E40" s="17"/>
      <c r="F40" s="17"/>
      <c r="G40" s="46"/>
      <c r="H40" s="26"/>
      <c r="I40" s="27"/>
      <c r="N40" s="21"/>
    </row>
    <row r="41" spans="1:14" s="20" customFormat="1" ht="14.25" x14ac:dyDescent="0.2">
      <c r="A41" s="16" t="s">
        <v>24</v>
      </c>
      <c r="B41" s="17"/>
      <c r="C41" s="17"/>
      <c r="D41" s="17"/>
      <c r="E41" s="17"/>
      <c r="F41" s="17"/>
      <c r="G41" s="17"/>
      <c r="H41" s="26"/>
      <c r="I41" s="27"/>
      <c r="N41" s="21"/>
    </row>
    <row r="42" spans="1:14" s="20" customFormat="1" ht="14.25" x14ac:dyDescent="0.2">
      <c r="A42" s="16" t="s">
        <v>25</v>
      </c>
      <c r="B42" s="17"/>
      <c r="C42" s="17"/>
      <c r="D42" s="17"/>
      <c r="E42" s="17"/>
      <c r="F42" s="17"/>
      <c r="G42" s="17"/>
      <c r="H42" s="26">
        <v>508537</v>
      </c>
      <c r="I42" s="27"/>
      <c r="N42" s="21"/>
    </row>
    <row r="43" spans="1:14" s="20" customFormat="1" ht="14.25" x14ac:dyDescent="0.2">
      <c r="A43" s="16"/>
      <c r="B43" s="17"/>
      <c r="C43" s="17"/>
      <c r="D43" s="17"/>
      <c r="E43" s="17"/>
      <c r="F43" s="17"/>
      <c r="G43" s="17"/>
      <c r="H43" s="26"/>
      <c r="I43" s="27"/>
      <c r="N43" s="21"/>
    </row>
    <row r="44" spans="1:14" s="20" customFormat="1" ht="14.25" x14ac:dyDescent="0.2">
      <c r="A44" s="16" t="s">
        <v>26</v>
      </c>
      <c r="B44" s="17"/>
      <c r="C44" s="17"/>
      <c r="D44" s="17"/>
      <c r="E44" s="17"/>
      <c r="F44" s="17"/>
      <c r="G44" s="17"/>
      <c r="H44" s="47">
        <f>H15</f>
        <v>-8695</v>
      </c>
      <c r="I44" s="27">
        <f>SUM(H42:H44)</f>
        <v>499842</v>
      </c>
      <c r="N44" s="21"/>
    </row>
    <row r="45" spans="1:14" s="20" customFormat="1" ht="15" thickBot="1" x14ac:dyDescent="0.25">
      <c r="A45" s="16"/>
      <c r="B45" s="17"/>
      <c r="C45" s="17"/>
      <c r="D45" s="17"/>
      <c r="E45" s="17"/>
      <c r="F45" s="17"/>
      <c r="G45" s="17"/>
      <c r="H45" s="26"/>
      <c r="I45" s="27"/>
      <c r="N45" s="21"/>
    </row>
    <row r="46" spans="1:14" s="33" customFormat="1" ht="15.75" thickBot="1" x14ac:dyDescent="0.3">
      <c r="A46" s="42" t="s">
        <v>27</v>
      </c>
      <c r="B46" s="43"/>
      <c r="C46" s="43"/>
      <c r="D46" s="43"/>
      <c r="E46" s="43"/>
      <c r="F46" s="43"/>
      <c r="G46" s="43"/>
      <c r="H46" s="44"/>
      <c r="I46" s="45">
        <f>SUM(I37:I45)</f>
        <v>618824</v>
      </c>
      <c r="J46" s="48">
        <f>I46-I35</f>
        <v>0</v>
      </c>
      <c r="K46" s="49"/>
      <c r="N46" s="21"/>
    </row>
    <row r="47" spans="1:14" s="20" customFormat="1" ht="14.25" x14ac:dyDescent="0.2">
      <c r="A47" s="16"/>
      <c r="B47" s="17"/>
      <c r="C47" s="17"/>
      <c r="D47" s="17"/>
      <c r="E47" s="17"/>
      <c r="F47" s="17"/>
      <c r="G47" s="17"/>
      <c r="H47" s="26"/>
      <c r="I47" s="27"/>
      <c r="J47" s="48"/>
      <c r="K47" s="50"/>
      <c r="N47" s="21"/>
    </row>
    <row r="48" spans="1:14" s="20" customFormat="1" ht="14.25" x14ac:dyDescent="0.2">
      <c r="A48" s="16"/>
      <c r="B48" s="17"/>
      <c r="C48" s="17"/>
      <c r="D48" s="17"/>
      <c r="E48" s="17"/>
      <c r="F48" s="17"/>
      <c r="G48" s="17"/>
      <c r="H48" s="26"/>
      <c r="I48" s="27"/>
      <c r="J48" s="48"/>
      <c r="K48" s="50"/>
      <c r="N48" s="21"/>
    </row>
    <row r="49" spans="1:14" s="20" customFormat="1" ht="14.25" x14ac:dyDescent="0.2">
      <c r="A49" s="16"/>
      <c r="B49" s="17"/>
      <c r="C49" s="17"/>
      <c r="D49" s="17"/>
      <c r="E49" s="17"/>
      <c r="F49" s="17"/>
      <c r="G49" s="17"/>
      <c r="H49" s="26"/>
      <c r="I49" s="27"/>
      <c r="J49" s="48"/>
      <c r="K49" s="50"/>
      <c r="N49" s="21"/>
    </row>
    <row r="50" spans="1:14" s="33" customFormat="1" ht="15" x14ac:dyDescent="0.25">
      <c r="A50" s="51"/>
      <c r="B50" s="52"/>
      <c r="C50" s="52"/>
      <c r="D50" s="52"/>
      <c r="E50" s="52"/>
      <c r="F50" s="52"/>
      <c r="G50" s="52"/>
      <c r="H50" s="53"/>
      <c r="I50" s="54"/>
      <c r="J50" s="48"/>
      <c r="K50" s="49"/>
      <c r="N50" s="21"/>
    </row>
    <row r="51" spans="1:14" s="20" customFormat="1" ht="14.25" x14ac:dyDescent="0.2">
      <c r="A51" s="16"/>
      <c r="B51" s="17"/>
      <c r="C51" s="17"/>
      <c r="D51" s="17"/>
      <c r="E51" s="17"/>
      <c r="F51" s="17"/>
      <c r="G51" s="17"/>
      <c r="H51" s="26"/>
      <c r="I51" s="27"/>
      <c r="K51" s="50"/>
      <c r="N51" s="21"/>
    </row>
    <row r="52" spans="1:14" s="20" customFormat="1" ht="14.25" x14ac:dyDescent="0.2">
      <c r="A52" s="16" t="s">
        <v>28</v>
      </c>
      <c r="B52" s="17"/>
      <c r="C52" s="17"/>
      <c r="D52" s="17"/>
      <c r="E52" s="17"/>
      <c r="F52" s="17"/>
      <c r="G52" s="17"/>
      <c r="H52" s="26"/>
      <c r="I52" s="27"/>
      <c r="N52" s="21"/>
    </row>
    <row r="53" spans="1:14" s="20" customFormat="1" ht="14.25" x14ac:dyDescent="0.2">
      <c r="A53" s="16"/>
      <c r="B53" s="17"/>
      <c r="C53" s="17"/>
      <c r="D53" s="17"/>
      <c r="E53" s="17"/>
      <c r="F53" s="17"/>
      <c r="G53" s="17"/>
      <c r="H53" s="26"/>
      <c r="I53" s="27"/>
      <c r="N53" s="21"/>
    </row>
    <row r="54" spans="1:14" s="20" customFormat="1" ht="14.25" x14ac:dyDescent="0.2">
      <c r="A54" s="16" t="s">
        <v>29</v>
      </c>
      <c r="B54" s="17"/>
      <c r="C54" s="17"/>
      <c r="D54" s="17"/>
      <c r="E54" s="17"/>
      <c r="F54" s="17" t="s">
        <v>30</v>
      </c>
      <c r="G54" s="17"/>
      <c r="H54" s="26"/>
      <c r="I54" s="27"/>
      <c r="N54" s="21"/>
    </row>
    <row r="55" spans="1:14" s="20" customFormat="1" ht="14.25" x14ac:dyDescent="0.2">
      <c r="A55" s="16"/>
      <c r="C55" s="17"/>
      <c r="D55" s="17"/>
      <c r="E55" s="17"/>
      <c r="F55" s="17"/>
      <c r="G55" s="17"/>
      <c r="H55" s="26"/>
      <c r="I55" s="27"/>
      <c r="N55" s="21"/>
    </row>
    <row r="56" spans="1:14" s="20" customFormat="1" ht="14.25" x14ac:dyDescent="0.2">
      <c r="A56" s="16"/>
      <c r="C56" s="17"/>
      <c r="D56" s="17"/>
      <c r="E56" s="17"/>
      <c r="F56" s="17"/>
      <c r="G56" s="17"/>
      <c r="H56" s="26"/>
      <c r="I56" s="27"/>
      <c r="N56" s="21"/>
    </row>
    <row r="57" spans="1:14" s="20" customFormat="1" ht="14.25" x14ac:dyDescent="0.2">
      <c r="A57" s="16"/>
      <c r="C57" s="17"/>
      <c r="D57" s="17"/>
      <c r="E57" s="17"/>
      <c r="F57" s="17"/>
      <c r="G57" s="17"/>
      <c r="H57" s="26"/>
      <c r="I57" s="27"/>
      <c r="N57" s="21"/>
    </row>
    <row r="58" spans="1:14" s="20" customFormat="1" ht="14.25" x14ac:dyDescent="0.2">
      <c r="A58" s="16" t="s">
        <v>31</v>
      </c>
      <c r="C58" s="17"/>
      <c r="D58" s="17"/>
      <c r="E58" s="17"/>
      <c r="F58" s="17" t="s">
        <v>31</v>
      </c>
      <c r="G58" s="17"/>
      <c r="H58" s="26"/>
      <c r="I58" s="27"/>
      <c r="N58" s="21"/>
    </row>
    <row r="59" spans="1:14" s="20" customFormat="1" ht="15" thickBot="1" x14ac:dyDescent="0.25">
      <c r="A59" s="55"/>
      <c r="B59" s="56"/>
      <c r="C59" s="57"/>
      <c r="D59" s="57"/>
      <c r="E59" s="57"/>
      <c r="F59" s="56"/>
      <c r="G59" s="57"/>
      <c r="H59" s="58"/>
      <c r="I59" s="59"/>
      <c r="N59" s="21"/>
    </row>
    <row r="60" spans="1:14" s="3" customFormat="1" ht="21" thickBot="1" x14ac:dyDescent="0.35">
      <c r="A60" s="156" t="s">
        <v>32</v>
      </c>
      <c r="B60" s="157"/>
      <c r="C60" s="157"/>
      <c r="D60" s="157"/>
      <c r="E60" s="157"/>
      <c r="F60" s="157"/>
      <c r="G60" s="157"/>
      <c r="H60" s="157"/>
      <c r="I60" s="158"/>
      <c r="N60" s="4"/>
    </row>
    <row r="61" spans="1:14" s="39" customFormat="1" x14ac:dyDescent="0.2">
      <c r="A61" s="60"/>
      <c r="B61" s="61"/>
      <c r="C61" s="61"/>
      <c r="D61" s="61"/>
      <c r="E61" s="61"/>
      <c r="F61" s="61"/>
      <c r="G61" s="61"/>
      <c r="H61" s="61"/>
      <c r="I61" s="62"/>
      <c r="N61" s="9"/>
    </row>
    <row r="62" spans="1:14" s="36" customFormat="1" ht="18" x14ac:dyDescent="0.25">
      <c r="A62" s="159" t="s">
        <v>2</v>
      </c>
      <c r="B62" s="160"/>
      <c r="C62" s="160"/>
      <c r="D62" s="160"/>
      <c r="E62" s="160"/>
      <c r="F62" s="160"/>
      <c r="G62" s="160"/>
      <c r="H62" s="160"/>
      <c r="I62" s="161"/>
      <c r="N62" s="63"/>
    </row>
    <row r="63" spans="1:14" x14ac:dyDescent="0.2">
      <c r="A63" s="64"/>
      <c r="I63" s="65"/>
    </row>
    <row r="64" spans="1:14" x14ac:dyDescent="0.2">
      <c r="A64" s="64"/>
      <c r="I64" s="65"/>
    </row>
    <row r="65" spans="1:14" s="20" customFormat="1" ht="15" x14ac:dyDescent="0.25">
      <c r="A65" s="66"/>
      <c r="G65" s="18" t="s">
        <v>3</v>
      </c>
      <c r="H65" s="67" t="s">
        <v>4</v>
      </c>
      <c r="I65" s="68" t="s">
        <v>3</v>
      </c>
      <c r="N65" s="21"/>
    </row>
    <row r="66" spans="1:14" s="20" customFormat="1" ht="15" x14ac:dyDescent="0.25">
      <c r="A66" s="66"/>
      <c r="G66" s="18">
        <v>2018</v>
      </c>
      <c r="H66" s="18">
        <v>2018</v>
      </c>
      <c r="I66" s="19">
        <v>2019</v>
      </c>
      <c r="N66" s="21"/>
    </row>
    <row r="67" spans="1:14" s="20" customFormat="1" ht="14.25" x14ac:dyDescent="0.2">
      <c r="A67" s="66"/>
      <c r="G67" s="69"/>
      <c r="H67" s="69"/>
      <c r="I67" s="70"/>
      <c r="N67" s="21"/>
    </row>
    <row r="68" spans="1:14" s="20" customFormat="1" ht="14.25" x14ac:dyDescent="0.2">
      <c r="A68" s="66" t="s">
        <v>33</v>
      </c>
      <c r="G68" s="71">
        <v>72600</v>
      </c>
      <c r="H68" s="71">
        <v>73200</v>
      </c>
      <c r="I68" s="70"/>
      <c r="N68" s="21"/>
    </row>
    <row r="69" spans="1:14" s="20" customFormat="1" ht="14.25" x14ac:dyDescent="0.2">
      <c r="A69" s="66"/>
      <c r="G69" s="72"/>
      <c r="H69" s="72"/>
      <c r="I69" s="73"/>
      <c r="N69" s="21"/>
    </row>
    <row r="70" spans="1:14" s="20" customFormat="1" ht="14.25" x14ac:dyDescent="0.2">
      <c r="A70" s="74" t="s">
        <v>6</v>
      </c>
      <c r="D70" s="20" t="s">
        <v>7</v>
      </c>
      <c r="G70" s="71">
        <v>44000</v>
      </c>
      <c r="H70" s="71">
        <f>G142</f>
        <v>7889</v>
      </c>
      <c r="I70" s="75">
        <f>H140</f>
        <v>0</v>
      </c>
      <c r="N70" s="21"/>
    </row>
    <row r="71" spans="1:14" s="20" customFormat="1" ht="14.25" hidden="1" x14ac:dyDescent="0.2">
      <c r="A71" s="66" t="s">
        <v>34</v>
      </c>
      <c r="G71" s="76" t="s">
        <v>35</v>
      </c>
      <c r="H71" s="71"/>
      <c r="I71" s="77" t="s">
        <v>35</v>
      </c>
      <c r="N71" s="21"/>
    </row>
    <row r="72" spans="1:14" s="20" customFormat="1" ht="14.25" x14ac:dyDescent="0.2">
      <c r="A72" s="66"/>
      <c r="G72" s="76"/>
      <c r="H72" s="71"/>
      <c r="I72" s="77"/>
      <c r="N72" s="21"/>
    </row>
    <row r="73" spans="1:14" s="20" customFormat="1" ht="14.25" x14ac:dyDescent="0.2">
      <c r="A73" s="66" t="s">
        <v>36</v>
      </c>
      <c r="G73" s="71">
        <v>20000</v>
      </c>
      <c r="H73" s="71">
        <v>6488</v>
      </c>
      <c r="I73" s="75"/>
      <c r="N73" s="21"/>
    </row>
    <row r="74" spans="1:14" s="20" customFormat="1" ht="14.25" x14ac:dyDescent="0.2">
      <c r="A74" s="66"/>
      <c r="G74" s="71"/>
      <c r="H74" s="71"/>
      <c r="I74" s="75"/>
      <c r="N74" s="21"/>
    </row>
    <row r="75" spans="1:14" s="20" customFormat="1" ht="14.25" x14ac:dyDescent="0.2">
      <c r="A75" s="66" t="s">
        <v>37</v>
      </c>
      <c r="G75" s="71">
        <f>G68-G70-G71-G73</f>
        <v>8600</v>
      </c>
      <c r="H75" s="71">
        <f>H68-H70-H71-H73</f>
        <v>58823</v>
      </c>
      <c r="I75" s="75">
        <f>I68-I70-I71-I73</f>
        <v>0</v>
      </c>
      <c r="N75" s="21"/>
    </row>
    <row r="76" spans="1:14" s="20" customFormat="1" ht="14.25" x14ac:dyDescent="0.2">
      <c r="A76" s="66"/>
      <c r="G76" s="71"/>
      <c r="H76" s="71"/>
      <c r="I76" s="75"/>
      <c r="N76" s="21"/>
    </row>
    <row r="77" spans="1:14" s="33" customFormat="1" ht="15.75" thickBot="1" x14ac:dyDescent="0.3">
      <c r="A77" s="78" t="s">
        <v>13</v>
      </c>
      <c r="B77" s="79"/>
      <c r="C77" s="79"/>
      <c r="D77" s="79"/>
      <c r="E77" s="79"/>
      <c r="F77" s="79"/>
      <c r="G77" s="80">
        <f>SUM(G75:G76)</f>
        <v>8600</v>
      </c>
      <c r="H77" s="80">
        <f>SUM(H75:H76)</f>
        <v>58823</v>
      </c>
      <c r="I77" s="81">
        <f>SUM(I75:I76)</f>
        <v>0</v>
      </c>
      <c r="N77" s="21"/>
    </row>
    <row r="78" spans="1:14" x14ac:dyDescent="0.2">
      <c r="A78" s="64"/>
      <c r="G78" s="82"/>
      <c r="I78" s="65"/>
    </row>
    <row r="79" spans="1:14" s="36" customFormat="1" ht="18" x14ac:dyDescent="0.25">
      <c r="A79" s="159" t="s">
        <v>14</v>
      </c>
      <c r="B79" s="160"/>
      <c r="C79" s="160"/>
      <c r="D79" s="160"/>
      <c r="E79" s="160"/>
      <c r="F79" s="160"/>
      <c r="G79" s="160"/>
      <c r="H79" s="160"/>
      <c r="I79" s="161"/>
      <c r="N79" s="63"/>
    </row>
    <row r="80" spans="1:14" s="39" customFormat="1" x14ac:dyDescent="0.2">
      <c r="A80" s="83"/>
      <c r="B80" s="84"/>
      <c r="C80" s="84"/>
      <c r="D80" s="84"/>
      <c r="E80" s="84"/>
      <c r="F80" s="84"/>
      <c r="G80" s="84"/>
      <c r="H80" s="84"/>
      <c r="I80" s="85"/>
      <c r="N80" s="9"/>
    </row>
    <row r="81" spans="1:14" s="11" customFormat="1" ht="15.75" x14ac:dyDescent="0.25">
      <c r="A81" s="162" t="s">
        <v>15</v>
      </c>
      <c r="B81" s="163"/>
      <c r="C81" s="163"/>
      <c r="D81" s="163"/>
      <c r="E81" s="163"/>
      <c r="F81" s="163"/>
      <c r="G81" s="163"/>
      <c r="H81" s="163"/>
      <c r="I81" s="164"/>
      <c r="N81" s="12"/>
    </row>
    <row r="82" spans="1:14" s="20" customFormat="1" ht="14.25" x14ac:dyDescent="0.2">
      <c r="A82" s="66"/>
      <c r="I82" s="86"/>
      <c r="N82" s="21"/>
    </row>
    <row r="83" spans="1:14" s="20" customFormat="1" ht="14.25" x14ac:dyDescent="0.2">
      <c r="A83" s="66" t="s">
        <v>38</v>
      </c>
      <c r="I83" s="75">
        <f>I38</f>
        <v>118982</v>
      </c>
      <c r="N83" s="21"/>
    </row>
    <row r="84" spans="1:14" s="20" customFormat="1" ht="14.25" x14ac:dyDescent="0.2">
      <c r="A84" s="66" t="s">
        <v>39</v>
      </c>
      <c r="I84" s="87">
        <v>600</v>
      </c>
      <c r="N84" s="21"/>
    </row>
    <row r="85" spans="1:14" s="20" customFormat="1" ht="14.25" x14ac:dyDescent="0.2">
      <c r="A85" s="66"/>
      <c r="I85" s="86"/>
      <c r="N85" s="21"/>
    </row>
    <row r="86" spans="1:14" s="20" customFormat="1" ht="14.25" x14ac:dyDescent="0.2">
      <c r="A86" s="66"/>
      <c r="I86" s="86"/>
      <c r="N86" s="21"/>
    </row>
    <row r="87" spans="1:14" s="20" customFormat="1" ht="14.25" x14ac:dyDescent="0.2">
      <c r="A87" s="66" t="s">
        <v>40</v>
      </c>
      <c r="I87" s="86">
        <v>0</v>
      </c>
      <c r="N87" s="21"/>
    </row>
    <row r="88" spans="1:14" s="20" customFormat="1" ht="15" thickBot="1" x14ac:dyDescent="0.25">
      <c r="A88" s="88"/>
      <c r="B88" s="56"/>
      <c r="C88" s="56"/>
      <c r="D88" s="56"/>
      <c r="E88" s="56"/>
      <c r="F88" s="56"/>
      <c r="G88" s="56"/>
      <c r="H88" s="56"/>
      <c r="I88" s="89"/>
      <c r="N88" s="21"/>
    </row>
    <row r="89" spans="1:14" s="33" customFormat="1" ht="15.75" thickBot="1" x14ac:dyDescent="0.3">
      <c r="A89" s="90" t="s">
        <v>20</v>
      </c>
      <c r="B89" s="91"/>
      <c r="C89" s="91"/>
      <c r="D89" s="91"/>
      <c r="E89" s="91"/>
      <c r="F89" s="91"/>
      <c r="G89" s="91"/>
      <c r="H89" s="91"/>
      <c r="I89" s="92">
        <f>SUM(I82:I88)</f>
        <v>119582</v>
      </c>
      <c r="N89" s="21"/>
    </row>
    <row r="90" spans="1:14" s="20" customFormat="1" ht="14.25" x14ac:dyDescent="0.2">
      <c r="A90" s="93"/>
      <c r="B90" s="94"/>
      <c r="C90" s="94"/>
      <c r="D90" s="94"/>
      <c r="E90" s="94"/>
      <c r="F90" s="94"/>
      <c r="G90" s="94"/>
      <c r="H90" s="94"/>
      <c r="I90" s="95"/>
      <c r="N90" s="21"/>
    </row>
    <row r="91" spans="1:14" s="20" customFormat="1" ht="14.25" x14ac:dyDescent="0.2">
      <c r="A91" s="66"/>
      <c r="I91" s="86"/>
      <c r="N91" s="21"/>
    </row>
    <row r="92" spans="1:14" s="33" customFormat="1" ht="15.75" x14ac:dyDescent="0.25">
      <c r="A92" s="162" t="s">
        <v>21</v>
      </c>
      <c r="B92" s="163"/>
      <c r="C92" s="163"/>
      <c r="D92" s="163"/>
      <c r="E92" s="163"/>
      <c r="F92" s="163"/>
      <c r="G92" s="163"/>
      <c r="H92" s="163"/>
      <c r="I92" s="164"/>
      <c r="N92" s="21"/>
    </row>
    <row r="93" spans="1:14" s="33" customFormat="1" ht="15.75" x14ac:dyDescent="0.25">
      <c r="A93" s="96"/>
      <c r="B93" s="97"/>
      <c r="C93" s="97"/>
      <c r="D93" s="97"/>
      <c r="E93" s="97"/>
      <c r="F93" s="97"/>
      <c r="G93" s="97"/>
      <c r="H93" s="98"/>
      <c r="I93" s="99"/>
      <c r="N93" s="21"/>
    </row>
    <row r="94" spans="1:14" s="20" customFormat="1" ht="14.25" x14ac:dyDescent="0.2">
      <c r="A94" s="66" t="s">
        <v>41</v>
      </c>
      <c r="H94" s="100"/>
      <c r="I94" s="87">
        <v>5965</v>
      </c>
      <c r="N94" s="21"/>
    </row>
    <row r="95" spans="1:14" s="20" customFormat="1" ht="14.25" x14ac:dyDescent="0.2">
      <c r="A95" s="66"/>
      <c r="H95" s="100"/>
      <c r="I95" s="87"/>
      <c r="N95" s="21"/>
    </row>
    <row r="96" spans="1:14" s="20" customFormat="1" ht="14.25" x14ac:dyDescent="0.2">
      <c r="A96" s="66" t="s">
        <v>24</v>
      </c>
      <c r="D96" s="20" t="s">
        <v>1</v>
      </c>
      <c r="H96" s="100"/>
      <c r="I96" s="87"/>
      <c r="N96" s="21"/>
    </row>
    <row r="97" spans="1:18" s="20" customFormat="1" ht="14.25" x14ac:dyDescent="0.2">
      <c r="A97" s="66" t="s">
        <v>25</v>
      </c>
      <c r="D97" s="20" t="s">
        <v>1</v>
      </c>
      <c r="H97" s="100">
        <v>54794</v>
      </c>
      <c r="I97" s="87"/>
      <c r="N97" s="21"/>
    </row>
    <row r="98" spans="1:18" s="20" customFormat="1" ht="14.25" x14ac:dyDescent="0.2">
      <c r="A98" s="66" t="s">
        <v>26</v>
      </c>
      <c r="D98" s="20" t="s">
        <v>1</v>
      </c>
      <c r="H98" s="101">
        <f>H77</f>
        <v>58823</v>
      </c>
      <c r="I98" s="87">
        <f>SUM(H97:H98)</f>
        <v>113617</v>
      </c>
      <c r="N98" s="21"/>
    </row>
    <row r="99" spans="1:18" s="20" customFormat="1" ht="14.25" x14ac:dyDescent="0.2">
      <c r="A99" s="66"/>
      <c r="H99" s="100"/>
      <c r="I99" s="87"/>
      <c r="N99" s="21"/>
    </row>
    <row r="100" spans="1:18" s="20" customFormat="1" ht="15" thickBot="1" x14ac:dyDescent="0.25">
      <c r="A100" s="66"/>
      <c r="H100" s="100"/>
      <c r="I100" s="87"/>
      <c r="N100" s="21"/>
    </row>
    <row r="101" spans="1:18" s="33" customFormat="1" ht="15.75" thickBot="1" x14ac:dyDescent="0.3">
      <c r="A101" s="90" t="s">
        <v>27</v>
      </c>
      <c r="B101" s="91"/>
      <c r="C101" s="91"/>
      <c r="D101" s="91"/>
      <c r="E101" s="91"/>
      <c r="F101" s="91"/>
      <c r="G101" s="91"/>
      <c r="H101" s="102"/>
      <c r="I101" s="103">
        <f>SUM(I93:I100)</f>
        <v>119582</v>
      </c>
      <c r="J101" s="104">
        <f>I101-I89</f>
        <v>0</v>
      </c>
      <c r="K101" s="49"/>
      <c r="L101" s="20"/>
      <c r="M101" s="20"/>
      <c r="N101" s="21"/>
      <c r="O101" s="20"/>
      <c r="P101" s="20"/>
      <c r="Q101" s="20"/>
      <c r="R101" s="20"/>
    </row>
    <row r="102" spans="1:18" ht="14.25" x14ac:dyDescent="0.2">
      <c r="A102" s="64"/>
      <c r="I102" s="105"/>
      <c r="K102" s="82"/>
      <c r="L102" s="20"/>
      <c r="M102" s="20"/>
      <c r="N102" s="21"/>
      <c r="O102" s="20"/>
      <c r="P102" s="20"/>
      <c r="Q102" s="20"/>
      <c r="R102" s="20"/>
    </row>
    <row r="103" spans="1:18" ht="14.25" x14ac:dyDescent="0.2">
      <c r="A103" s="64"/>
      <c r="I103" s="65"/>
      <c r="L103" s="20"/>
      <c r="M103" s="20"/>
      <c r="N103" s="21"/>
      <c r="O103" s="20"/>
      <c r="P103" s="20"/>
      <c r="Q103" s="20"/>
      <c r="R103" s="20"/>
    </row>
    <row r="104" spans="1:18" ht="14.25" x14ac:dyDescent="0.2">
      <c r="A104" s="64"/>
      <c r="I104" s="65"/>
      <c r="L104" s="20"/>
      <c r="M104" s="20"/>
      <c r="N104" s="21"/>
      <c r="O104" s="20"/>
      <c r="P104" s="20"/>
      <c r="Q104" s="20"/>
      <c r="R104" s="20"/>
    </row>
    <row r="105" spans="1:18" ht="14.25" x14ac:dyDescent="0.2">
      <c r="A105" s="16" t="str">
        <f>A52</f>
        <v>Helgenæs, den 30.09.2018</v>
      </c>
      <c r="I105" s="65"/>
      <c r="L105" s="20"/>
      <c r="M105" s="20"/>
      <c r="N105" s="21"/>
      <c r="O105" s="20"/>
      <c r="P105" s="20"/>
      <c r="Q105" s="20"/>
      <c r="R105" s="20"/>
    </row>
    <row r="106" spans="1:18" ht="14.25" x14ac:dyDescent="0.2">
      <c r="A106" s="64"/>
      <c r="I106" s="65"/>
      <c r="L106" s="20"/>
      <c r="M106" s="20"/>
      <c r="N106" s="21"/>
      <c r="O106" s="20"/>
      <c r="P106" s="20"/>
      <c r="Q106" s="20"/>
      <c r="R106" s="20"/>
    </row>
    <row r="107" spans="1:18" ht="14.25" x14ac:dyDescent="0.2">
      <c r="A107" s="16" t="s">
        <v>29</v>
      </c>
      <c r="B107" s="17"/>
      <c r="C107" s="17"/>
      <c r="D107" s="17"/>
      <c r="E107" s="17"/>
      <c r="F107" s="17" t="s">
        <v>30</v>
      </c>
      <c r="I107" s="65"/>
      <c r="L107" s="20"/>
      <c r="M107" s="20"/>
      <c r="N107" s="21"/>
      <c r="O107" s="20"/>
      <c r="P107" s="20"/>
      <c r="Q107" s="20"/>
      <c r="R107" s="20"/>
    </row>
    <row r="108" spans="1:18" ht="14.25" x14ac:dyDescent="0.2">
      <c r="A108" s="16"/>
      <c r="B108" s="20"/>
      <c r="C108" s="17"/>
      <c r="D108" s="17"/>
      <c r="E108" s="17"/>
      <c r="F108" s="17"/>
      <c r="I108" s="65"/>
      <c r="L108" s="20"/>
      <c r="M108" s="20"/>
      <c r="N108" s="21"/>
      <c r="O108" s="20"/>
      <c r="P108" s="20"/>
      <c r="Q108" s="20"/>
      <c r="R108" s="20"/>
    </row>
    <row r="109" spans="1:18" ht="14.25" x14ac:dyDescent="0.2">
      <c r="A109" s="16"/>
      <c r="B109" s="20"/>
      <c r="C109" s="17"/>
      <c r="D109" s="17"/>
      <c r="E109" s="17"/>
      <c r="F109" s="17"/>
      <c r="I109" s="65"/>
      <c r="L109" s="20"/>
      <c r="M109" s="20"/>
      <c r="N109" s="21"/>
      <c r="O109" s="20"/>
      <c r="P109" s="20"/>
      <c r="Q109" s="20"/>
      <c r="R109" s="20"/>
    </row>
    <row r="110" spans="1:18" ht="14.25" x14ac:dyDescent="0.2">
      <c r="A110" s="16"/>
      <c r="B110" s="20"/>
      <c r="C110" s="17"/>
      <c r="D110" s="17"/>
      <c r="E110" s="17"/>
      <c r="F110" s="17"/>
      <c r="I110" s="65"/>
      <c r="J110" s="8">
        <f>SUM(J1:J109)</f>
        <v>0</v>
      </c>
      <c r="L110" s="20"/>
      <c r="M110" s="20"/>
      <c r="N110" s="21"/>
      <c r="O110" s="20"/>
      <c r="P110" s="20"/>
      <c r="Q110" s="20"/>
      <c r="R110" s="20"/>
    </row>
    <row r="111" spans="1:18" ht="14.25" x14ac:dyDescent="0.2">
      <c r="A111" s="16" t="s">
        <v>31</v>
      </c>
      <c r="B111" s="20"/>
      <c r="C111" s="17"/>
      <c r="D111" s="17"/>
      <c r="E111" s="17"/>
      <c r="F111" s="17" t="s">
        <v>31</v>
      </c>
      <c r="I111" s="65"/>
      <c r="L111" s="20"/>
      <c r="M111" s="20"/>
      <c r="N111" s="21"/>
      <c r="O111" s="20"/>
      <c r="P111" s="20"/>
      <c r="Q111" s="20"/>
      <c r="R111" s="20"/>
    </row>
    <row r="112" spans="1:18" ht="14.25" x14ac:dyDescent="0.2">
      <c r="A112" s="64"/>
      <c r="I112" s="65"/>
      <c r="L112" s="20"/>
      <c r="M112" s="20"/>
      <c r="N112" s="21"/>
      <c r="O112" s="20"/>
      <c r="P112" s="20"/>
      <c r="Q112" s="20"/>
      <c r="R112" s="20"/>
    </row>
    <row r="113" spans="1:18" ht="14.25" x14ac:dyDescent="0.2">
      <c r="A113" s="64"/>
      <c r="I113" s="65"/>
      <c r="L113" s="20"/>
      <c r="M113" s="20"/>
      <c r="N113" s="21"/>
      <c r="O113" s="20"/>
      <c r="P113" s="20"/>
      <c r="Q113" s="20"/>
      <c r="R113" s="20"/>
    </row>
    <row r="114" spans="1:18" ht="14.25" x14ac:dyDescent="0.2">
      <c r="A114" s="64"/>
      <c r="I114" s="65"/>
      <c r="L114" s="20"/>
      <c r="M114" s="20"/>
      <c r="N114" s="21"/>
      <c r="O114" s="20"/>
      <c r="P114" s="20"/>
      <c r="Q114" s="20"/>
      <c r="R114" s="20"/>
    </row>
    <row r="115" spans="1:18" ht="14.25" x14ac:dyDescent="0.2">
      <c r="A115" s="64"/>
      <c r="I115" s="65"/>
      <c r="L115" s="20"/>
      <c r="M115" s="20"/>
      <c r="N115" s="21"/>
      <c r="O115" s="20"/>
      <c r="P115" s="20"/>
      <c r="Q115" s="20"/>
      <c r="R115" s="20"/>
    </row>
    <row r="116" spans="1:18" ht="14.25" x14ac:dyDescent="0.2">
      <c r="A116" s="64"/>
      <c r="I116" s="65"/>
      <c r="L116" s="20"/>
      <c r="M116" s="20"/>
      <c r="N116" s="21"/>
      <c r="O116" s="20"/>
      <c r="P116" s="20"/>
      <c r="Q116" s="20"/>
      <c r="R116" s="20"/>
    </row>
    <row r="117" spans="1:18" ht="14.25" x14ac:dyDescent="0.2">
      <c r="A117" s="64"/>
      <c r="I117" s="65"/>
      <c r="L117" s="20"/>
      <c r="M117" s="20"/>
      <c r="N117" s="21"/>
      <c r="O117" s="20"/>
      <c r="P117" s="20"/>
      <c r="Q117" s="20"/>
      <c r="R117" s="20"/>
    </row>
    <row r="118" spans="1:18" ht="15" thickBot="1" x14ac:dyDescent="0.25">
      <c r="A118" s="106"/>
      <c r="B118" s="107"/>
      <c r="C118" s="107"/>
      <c r="D118" s="107"/>
      <c r="E118" s="107"/>
      <c r="F118" s="107"/>
      <c r="G118" s="107"/>
      <c r="H118" s="107"/>
      <c r="I118" s="108"/>
      <c r="L118" s="20"/>
      <c r="M118" s="20"/>
      <c r="N118" s="21"/>
      <c r="O118" s="20"/>
      <c r="P118" s="20"/>
      <c r="Q118" s="20"/>
      <c r="R118" s="20"/>
    </row>
    <row r="119" spans="1:18" ht="14.25" x14ac:dyDescent="0.2">
      <c r="A119" s="109"/>
      <c r="B119" s="110"/>
      <c r="C119" s="110"/>
      <c r="D119" s="110"/>
      <c r="E119" s="110"/>
      <c r="F119" s="110"/>
      <c r="G119" s="110"/>
      <c r="H119" s="110"/>
      <c r="I119" s="111"/>
      <c r="L119" s="20"/>
      <c r="M119" s="20"/>
      <c r="N119" s="21"/>
      <c r="O119" s="20"/>
      <c r="P119" s="20"/>
      <c r="Q119" s="20"/>
      <c r="R119" s="20"/>
    </row>
    <row r="120" spans="1:18" s="36" customFormat="1" ht="18" x14ac:dyDescent="0.25">
      <c r="A120" s="159" t="s">
        <v>42</v>
      </c>
      <c r="B120" s="160"/>
      <c r="C120" s="160"/>
      <c r="D120" s="160"/>
      <c r="E120" s="160"/>
      <c r="F120" s="160"/>
      <c r="G120" s="160"/>
      <c r="H120" s="160"/>
      <c r="I120" s="161"/>
      <c r="L120" s="20"/>
      <c r="M120" s="20"/>
      <c r="N120" s="21"/>
      <c r="O120" s="20"/>
      <c r="P120" s="20"/>
      <c r="Q120" s="20"/>
      <c r="R120" s="20"/>
    </row>
    <row r="121" spans="1:18" ht="14.25" x14ac:dyDescent="0.2">
      <c r="A121" s="64"/>
      <c r="I121" s="65"/>
      <c r="L121" s="20"/>
      <c r="M121" s="20"/>
      <c r="N121" s="21"/>
      <c r="O121" s="20"/>
      <c r="P121" s="20"/>
      <c r="Q121" s="20"/>
      <c r="R121" s="20"/>
    </row>
    <row r="122" spans="1:18" ht="14.25" x14ac:dyDescent="0.2">
      <c r="A122" s="64"/>
      <c r="I122" s="65"/>
      <c r="L122" s="20"/>
      <c r="M122" s="20"/>
      <c r="N122" s="21"/>
      <c r="O122" s="20"/>
      <c r="P122" s="20"/>
      <c r="Q122" s="20"/>
      <c r="R122" s="20"/>
    </row>
    <row r="123" spans="1:18" s="20" customFormat="1" ht="15" x14ac:dyDescent="0.25">
      <c r="A123" s="66"/>
      <c r="F123" s="18" t="s">
        <v>3</v>
      </c>
      <c r="G123" s="18" t="s">
        <v>4</v>
      </c>
      <c r="H123" s="18" t="s">
        <v>3</v>
      </c>
      <c r="I123" s="112"/>
      <c r="N123" s="21"/>
    </row>
    <row r="124" spans="1:18" s="20" customFormat="1" ht="15" x14ac:dyDescent="0.25">
      <c r="A124" s="66"/>
      <c r="F124" s="18">
        <v>2018</v>
      </c>
      <c r="G124" s="18">
        <v>2018</v>
      </c>
      <c r="H124" s="18">
        <v>2019</v>
      </c>
      <c r="I124" s="112"/>
      <c r="N124" s="21"/>
    </row>
    <row r="125" spans="1:18" s="3" customFormat="1" ht="20.25" x14ac:dyDescent="0.3">
      <c r="A125" s="113" t="s">
        <v>43</v>
      </c>
      <c r="I125" s="114"/>
      <c r="L125" s="20"/>
      <c r="M125" s="20"/>
      <c r="N125" s="21"/>
      <c r="O125" s="20"/>
      <c r="P125" s="20"/>
      <c r="Q125" s="20"/>
      <c r="R125" s="20"/>
    </row>
    <row r="126" spans="1:18" s="20" customFormat="1" ht="14.25" x14ac:dyDescent="0.2">
      <c r="A126" s="66"/>
      <c r="I126" s="86"/>
      <c r="N126" s="21"/>
    </row>
    <row r="127" spans="1:18" s="20" customFormat="1" ht="14.25" x14ac:dyDescent="0.2">
      <c r="A127" s="66" t="s">
        <v>44</v>
      </c>
      <c r="F127" s="100">
        <v>2500</v>
      </c>
      <c r="G127" s="100"/>
      <c r="I127" s="86"/>
      <c r="N127" s="21"/>
    </row>
    <row r="128" spans="1:18" s="20" customFormat="1" ht="14.25" x14ac:dyDescent="0.2">
      <c r="A128" s="66" t="s">
        <v>45</v>
      </c>
      <c r="F128" s="100">
        <v>15000</v>
      </c>
      <c r="G128" s="100"/>
      <c r="I128" s="86" t="s">
        <v>1</v>
      </c>
      <c r="N128" s="21"/>
    </row>
    <row r="129" spans="1:14" s="20" customFormat="1" ht="14.25" x14ac:dyDescent="0.2">
      <c r="A129" s="66" t="s">
        <v>46</v>
      </c>
      <c r="F129" s="100">
        <v>2000</v>
      </c>
      <c r="G129" s="100"/>
      <c r="I129" s="86"/>
      <c r="N129" s="21"/>
    </row>
    <row r="130" spans="1:14" s="20" customFormat="1" ht="14.25" x14ac:dyDescent="0.2">
      <c r="A130" s="66" t="s">
        <v>47</v>
      </c>
      <c r="F130" s="100">
        <v>500</v>
      </c>
      <c r="G130" s="100">
        <v>-468</v>
      </c>
      <c r="I130" s="86"/>
      <c r="N130" s="21"/>
    </row>
    <row r="131" spans="1:14" s="20" customFormat="1" ht="14.25" x14ac:dyDescent="0.2">
      <c r="A131" s="66" t="s">
        <v>48</v>
      </c>
      <c r="F131" s="100"/>
      <c r="G131" s="100"/>
      <c r="I131" s="86"/>
      <c r="N131" s="21"/>
    </row>
    <row r="132" spans="1:14" s="20" customFormat="1" ht="14.25" x14ac:dyDescent="0.2">
      <c r="A132" s="66" t="s">
        <v>49</v>
      </c>
      <c r="F132" s="100">
        <v>8000</v>
      </c>
      <c r="G132" s="100">
        <v>10019</v>
      </c>
      <c r="I132" s="86"/>
      <c r="N132" s="21"/>
    </row>
    <row r="133" spans="1:14" s="20" customFormat="1" ht="14.25" x14ac:dyDescent="0.2">
      <c r="A133" s="66" t="s">
        <v>50</v>
      </c>
      <c r="F133" s="100">
        <v>1500</v>
      </c>
      <c r="G133" s="100"/>
      <c r="I133" s="86"/>
      <c r="N133" s="21"/>
    </row>
    <row r="134" spans="1:14" s="20" customFormat="1" ht="14.25" x14ac:dyDescent="0.2">
      <c r="A134" s="66" t="s">
        <v>51</v>
      </c>
      <c r="F134" s="100">
        <v>2000</v>
      </c>
      <c r="G134" s="100">
        <v>1875</v>
      </c>
      <c r="I134" s="86"/>
      <c r="N134" s="21"/>
    </row>
    <row r="135" spans="1:14" s="20" customFormat="1" ht="14.25" x14ac:dyDescent="0.2">
      <c r="A135" s="66" t="s">
        <v>52</v>
      </c>
      <c r="F135" s="100">
        <v>1500</v>
      </c>
      <c r="G135" s="100">
        <v>170</v>
      </c>
      <c r="I135" s="86"/>
      <c r="N135" s="21"/>
    </row>
    <row r="136" spans="1:14" s="20" customFormat="1" ht="14.25" x14ac:dyDescent="0.2">
      <c r="A136" s="66" t="s">
        <v>53</v>
      </c>
      <c r="F136" s="100">
        <v>4000</v>
      </c>
      <c r="G136" s="100">
        <v>4182</v>
      </c>
      <c r="I136" s="86"/>
      <c r="N136" s="21"/>
    </row>
    <row r="137" spans="1:14" s="20" customFormat="1" ht="14.25" x14ac:dyDescent="0.2">
      <c r="A137" s="66" t="s">
        <v>54</v>
      </c>
      <c r="F137" s="100">
        <v>5000</v>
      </c>
      <c r="G137" s="100"/>
      <c r="I137" s="86"/>
      <c r="N137" s="21"/>
    </row>
    <row r="138" spans="1:14" s="20" customFormat="1" ht="14.25" x14ac:dyDescent="0.2">
      <c r="A138" s="66" t="s">
        <v>55</v>
      </c>
      <c r="F138" s="101">
        <v>2000</v>
      </c>
      <c r="G138" s="101"/>
      <c r="H138" s="115"/>
      <c r="I138" s="86"/>
      <c r="N138" s="21"/>
    </row>
    <row r="139" spans="1:14" s="20" customFormat="1" ht="14.25" x14ac:dyDescent="0.2">
      <c r="A139" s="66"/>
      <c r="F139" s="100"/>
      <c r="G139" s="100"/>
      <c r="H139" s="100"/>
      <c r="I139" s="86"/>
      <c r="N139" s="21"/>
    </row>
    <row r="140" spans="1:14" s="20" customFormat="1" ht="14.25" x14ac:dyDescent="0.2">
      <c r="A140" s="66" t="s">
        <v>56</v>
      </c>
      <c r="F140" s="101">
        <f>SUM(F127:F139)</f>
        <v>44000</v>
      </c>
      <c r="G140" s="101">
        <f>SUM(G127:G139)</f>
        <v>15778</v>
      </c>
      <c r="H140" s="101">
        <f>SUM(H127:H139)</f>
        <v>0</v>
      </c>
      <c r="I140" s="86"/>
      <c r="N140" s="21"/>
    </row>
    <row r="141" spans="1:14" s="20" customFormat="1" ht="14.25" x14ac:dyDescent="0.2">
      <c r="A141" s="74" t="s">
        <v>57</v>
      </c>
      <c r="F141" s="100"/>
      <c r="G141" s="100"/>
      <c r="H141" s="100"/>
      <c r="I141" s="86"/>
      <c r="N141" s="21"/>
    </row>
    <row r="142" spans="1:14" s="33" customFormat="1" ht="15" x14ac:dyDescent="0.25">
      <c r="A142" s="116"/>
      <c r="B142" s="33" t="s">
        <v>58</v>
      </c>
      <c r="F142" s="117">
        <v>0</v>
      </c>
      <c r="G142" s="117">
        <f>G140/2</f>
        <v>7889</v>
      </c>
      <c r="H142" s="117" t="s">
        <v>1</v>
      </c>
      <c r="I142" s="118"/>
      <c r="N142" s="21"/>
    </row>
    <row r="143" spans="1:14" s="20" customFormat="1" ht="15" thickBot="1" x14ac:dyDescent="0.25">
      <c r="A143" s="88"/>
      <c r="B143" s="56"/>
      <c r="C143" s="56"/>
      <c r="D143" s="56"/>
      <c r="E143" s="56"/>
      <c r="F143" s="56"/>
      <c r="G143" s="56"/>
      <c r="H143" s="56"/>
      <c r="I143" s="89"/>
      <c r="N143" s="21"/>
    </row>
    <row r="144" spans="1:14" s="20" customFormat="1" ht="14.25" x14ac:dyDescent="0.2">
      <c r="A144" s="66"/>
      <c r="I144" s="86"/>
      <c r="N144" s="21"/>
    </row>
    <row r="145" spans="1:14" s="3" customFormat="1" ht="20.25" x14ac:dyDescent="0.3">
      <c r="A145" s="113" t="s">
        <v>59</v>
      </c>
      <c r="I145" s="114"/>
      <c r="N145" s="4"/>
    </row>
    <row r="146" spans="1:14" s="20" customFormat="1" ht="14.25" x14ac:dyDescent="0.2">
      <c r="A146" s="66" t="s">
        <v>1</v>
      </c>
      <c r="I146" s="86"/>
      <c r="N146" s="21"/>
    </row>
    <row r="147" spans="1:14" s="20" customFormat="1" ht="14.25" x14ac:dyDescent="0.2">
      <c r="A147" s="66" t="s">
        <v>60</v>
      </c>
      <c r="F147" s="100"/>
      <c r="G147" s="20">
        <v>806</v>
      </c>
      <c r="H147" s="100"/>
      <c r="I147" s="86"/>
      <c r="N147" s="21"/>
    </row>
    <row r="148" spans="1:14" s="20" customFormat="1" ht="14.25" x14ac:dyDescent="0.2">
      <c r="A148" s="66" t="s">
        <v>46</v>
      </c>
      <c r="F148" s="100"/>
      <c r="H148" s="100"/>
      <c r="I148" s="86"/>
      <c r="N148" s="21"/>
    </row>
    <row r="149" spans="1:14" s="20" customFormat="1" ht="14.25" x14ac:dyDescent="0.2">
      <c r="A149" s="66" t="s">
        <v>61</v>
      </c>
      <c r="F149" s="100"/>
      <c r="H149" s="100"/>
      <c r="I149" s="86"/>
      <c r="N149" s="21"/>
    </row>
    <row r="150" spans="1:14" s="20" customFormat="1" ht="14.25" x14ac:dyDescent="0.2">
      <c r="A150" s="66" t="s">
        <v>62</v>
      </c>
      <c r="F150" s="100"/>
      <c r="H150" s="100"/>
      <c r="I150" s="86" t="s">
        <v>1</v>
      </c>
      <c r="N150" s="21"/>
    </row>
    <row r="151" spans="1:14" s="20" customFormat="1" ht="14.25" x14ac:dyDescent="0.2">
      <c r="A151" s="66" t="s">
        <v>63</v>
      </c>
      <c r="F151" s="100"/>
      <c r="H151" s="100"/>
      <c r="I151" s="86"/>
      <c r="N151" s="21"/>
    </row>
    <row r="152" spans="1:14" s="20" customFormat="1" ht="14.25" x14ac:dyDescent="0.2">
      <c r="A152" s="66" t="s">
        <v>64</v>
      </c>
      <c r="F152" s="101"/>
      <c r="G152" s="115"/>
      <c r="H152" s="101"/>
      <c r="I152" s="86" t="s">
        <v>1</v>
      </c>
      <c r="N152" s="21"/>
    </row>
    <row r="153" spans="1:14" s="20" customFormat="1" ht="14.25" x14ac:dyDescent="0.2">
      <c r="A153" s="66" t="s">
        <v>1</v>
      </c>
      <c r="F153" s="100"/>
      <c r="G153" s="100"/>
      <c r="H153" s="100"/>
      <c r="I153" s="86"/>
      <c r="N153" s="21"/>
    </row>
    <row r="154" spans="1:14" s="33" customFormat="1" ht="15" x14ac:dyDescent="0.25">
      <c r="A154" s="116" t="s">
        <v>65</v>
      </c>
      <c r="F154" s="117">
        <f>SUM(F147:F153)</f>
        <v>0</v>
      </c>
      <c r="G154" s="117">
        <f>SUM(G147:G153)</f>
        <v>806</v>
      </c>
      <c r="H154" s="117">
        <f>SUM(H147:H153)</f>
        <v>0</v>
      </c>
      <c r="I154" s="118"/>
      <c r="N154" s="21"/>
    </row>
    <row r="155" spans="1:14" s="20" customFormat="1" ht="15" thickBot="1" x14ac:dyDescent="0.25">
      <c r="A155" s="88"/>
      <c r="B155" s="56"/>
      <c r="C155" s="56"/>
      <c r="D155" s="56"/>
      <c r="E155" s="56"/>
      <c r="F155" s="56"/>
      <c r="G155" s="56"/>
      <c r="H155" s="56"/>
      <c r="I155" s="89"/>
      <c r="N155" s="21"/>
    </row>
    <row r="156" spans="1:14" s="20" customFormat="1" ht="15.75" hidden="1" thickBot="1" x14ac:dyDescent="0.3">
      <c r="A156" s="116"/>
      <c r="B156" s="33"/>
      <c r="C156" s="33"/>
      <c r="I156" s="86"/>
      <c r="N156" s="21"/>
    </row>
    <row r="157" spans="1:14" s="20" customFormat="1" ht="14.25" x14ac:dyDescent="0.2">
      <c r="A157" s="93"/>
      <c r="B157" s="94"/>
      <c r="C157" s="94"/>
      <c r="D157" s="94"/>
      <c r="E157" s="94"/>
      <c r="F157" s="94"/>
      <c r="G157" s="94"/>
      <c r="H157" s="94"/>
      <c r="I157" s="95"/>
      <c r="N157" s="21"/>
    </row>
    <row r="158" spans="1:14" s="3" customFormat="1" ht="20.25" x14ac:dyDescent="0.3">
      <c r="A158" s="113" t="s">
        <v>66</v>
      </c>
      <c r="I158" s="119"/>
      <c r="N158" s="4"/>
    </row>
    <row r="159" spans="1:14" s="20" customFormat="1" ht="14.25" x14ac:dyDescent="0.2">
      <c r="A159" s="66"/>
      <c r="I159" s="86"/>
      <c r="N159" s="21"/>
    </row>
    <row r="160" spans="1:14" s="20" customFormat="1" ht="14.25" x14ac:dyDescent="0.2">
      <c r="A160" s="66"/>
      <c r="I160" s="86"/>
      <c r="N160" s="21"/>
    </row>
    <row r="161" spans="1:14" s="20" customFormat="1" ht="15" x14ac:dyDescent="0.25">
      <c r="A161" s="66"/>
      <c r="F161" s="20" t="s">
        <v>1</v>
      </c>
      <c r="I161" s="120"/>
      <c r="N161" s="21"/>
    </row>
    <row r="162" spans="1:14" s="20" customFormat="1" ht="15" x14ac:dyDescent="0.25">
      <c r="A162" s="66"/>
      <c r="B162" s="33" t="s">
        <v>67</v>
      </c>
      <c r="D162" s="121"/>
      <c r="E162" s="122"/>
      <c r="F162" s="122"/>
      <c r="H162" s="122">
        <v>2018</v>
      </c>
      <c r="I162" s="120"/>
      <c r="N162" s="21"/>
    </row>
    <row r="163" spans="1:14" s="20" customFormat="1" ht="15" x14ac:dyDescent="0.25">
      <c r="A163" s="66"/>
      <c r="I163" s="120"/>
      <c r="N163" s="21"/>
    </row>
    <row r="164" spans="1:14" s="20" customFormat="1" ht="14.25" x14ac:dyDescent="0.2">
      <c r="A164" s="66"/>
      <c r="B164" s="20" t="s">
        <v>68</v>
      </c>
      <c r="D164" s="123"/>
      <c r="E164" s="124"/>
      <c r="F164" s="124"/>
      <c r="I164" s="86"/>
      <c r="N164" s="21"/>
    </row>
    <row r="165" spans="1:14" s="20" customFormat="1" ht="14.25" x14ac:dyDescent="0.2">
      <c r="A165" s="66"/>
      <c r="B165" s="20" t="s">
        <v>69</v>
      </c>
      <c r="D165" s="123"/>
      <c r="E165" s="124"/>
      <c r="F165" s="124"/>
      <c r="I165" s="86"/>
      <c r="N165" s="21"/>
    </row>
    <row r="166" spans="1:14" s="20" customFormat="1" ht="14.25" x14ac:dyDescent="0.2">
      <c r="A166" s="66"/>
      <c r="B166" s="20" t="s">
        <v>70</v>
      </c>
      <c r="D166" s="123"/>
      <c r="E166" s="124"/>
      <c r="F166" s="124"/>
      <c r="I166" s="86"/>
      <c r="N166" s="21"/>
    </row>
    <row r="167" spans="1:14" s="20" customFormat="1" ht="14.25" x14ac:dyDescent="0.2">
      <c r="A167" s="66"/>
      <c r="B167" s="20" t="s">
        <v>1</v>
      </c>
      <c r="D167" s="123"/>
      <c r="E167" s="124"/>
      <c r="F167" s="124"/>
      <c r="H167" s="125"/>
      <c r="I167" s="86"/>
      <c r="N167" s="21"/>
    </row>
    <row r="168" spans="1:14" s="20" customFormat="1" ht="14.25" x14ac:dyDescent="0.2">
      <c r="A168" s="66"/>
      <c r="B168" s="20" t="s">
        <v>71</v>
      </c>
      <c r="D168" s="123"/>
      <c r="E168" s="124"/>
      <c r="F168" s="124"/>
      <c r="H168" s="125">
        <v>600</v>
      </c>
      <c r="I168" s="86"/>
      <c r="N168" s="21"/>
    </row>
    <row r="169" spans="1:14" s="20" customFormat="1" ht="14.25" x14ac:dyDescent="0.2">
      <c r="A169" s="66"/>
      <c r="B169" s="20" t="s">
        <v>1</v>
      </c>
      <c r="D169" s="123"/>
      <c r="E169" s="124"/>
      <c r="F169" s="124"/>
      <c r="G169" s="125"/>
      <c r="H169" s="125"/>
      <c r="I169" s="126"/>
      <c r="N169" s="21"/>
    </row>
    <row r="170" spans="1:14" s="20" customFormat="1" ht="14.25" x14ac:dyDescent="0.2">
      <c r="A170" s="66"/>
      <c r="E170" s="124"/>
      <c r="F170" s="124"/>
      <c r="G170" s="125"/>
      <c r="H170" s="125"/>
      <c r="I170" s="126"/>
      <c r="N170" s="21"/>
    </row>
    <row r="171" spans="1:14" s="20" customFormat="1" ht="14.25" x14ac:dyDescent="0.2">
      <c r="A171" s="66"/>
      <c r="D171" s="123"/>
      <c r="E171" s="124"/>
      <c r="F171" s="124"/>
      <c r="G171" s="125"/>
      <c r="H171" s="125"/>
      <c r="I171" s="126"/>
      <c r="N171" s="21"/>
    </row>
    <row r="172" spans="1:14" s="20" customFormat="1" ht="14.25" x14ac:dyDescent="0.2">
      <c r="A172" s="66"/>
      <c r="I172" s="86"/>
      <c r="N172" s="21"/>
    </row>
    <row r="173" spans="1:14" s="20" customFormat="1" ht="15" thickBot="1" x14ac:dyDescent="0.25">
      <c r="A173" s="88"/>
      <c r="B173" s="56"/>
      <c r="C173" s="56"/>
      <c r="D173" s="56"/>
      <c r="E173" s="56"/>
      <c r="F173" s="56"/>
      <c r="G173" s="56"/>
      <c r="H173" s="56"/>
      <c r="I173" s="89"/>
      <c r="N173" s="21"/>
    </row>
    <row r="174" spans="1:14" ht="15" x14ac:dyDescent="0.25">
      <c r="A174" s="127"/>
      <c r="B174" s="110"/>
      <c r="C174" s="110"/>
      <c r="D174" s="110"/>
      <c r="E174" s="110"/>
      <c r="F174" s="110"/>
      <c r="G174" s="110"/>
      <c r="H174" s="110"/>
      <c r="I174" s="111"/>
      <c r="K174" s="20"/>
    </row>
    <row r="175" spans="1:14" ht="20.25" x14ac:dyDescent="0.3">
      <c r="A175" s="113"/>
      <c r="I175" s="65"/>
      <c r="K175" s="20"/>
    </row>
    <row r="176" spans="1:14" ht="14.25" x14ac:dyDescent="0.2">
      <c r="A176" s="64"/>
      <c r="I176" s="65"/>
      <c r="K176" s="20"/>
    </row>
    <row r="177" spans="1:27" ht="14.25" x14ac:dyDescent="0.2">
      <c r="A177" s="64" t="s">
        <v>1</v>
      </c>
      <c r="I177" s="65"/>
      <c r="K177" s="20"/>
    </row>
    <row r="178" spans="1:27" ht="14.25" x14ac:dyDescent="0.2">
      <c r="A178" s="64"/>
      <c r="I178" s="65"/>
      <c r="K178" s="20"/>
    </row>
    <row r="179" spans="1:27" ht="14.25" x14ac:dyDescent="0.2">
      <c r="A179" s="64"/>
      <c r="I179" s="65"/>
      <c r="K179" s="20"/>
    </row>
    <row r="180" spans="1:27" ht="15" thickBot="1" x14ac:dyDescent="0.25">
      <c r="A180" s="106"/>
      <c r="B180" s="107"/>
      <c r="C180" s="107"/>
      <c r="D180" s="107"/>
      <c r="E180" s="107"/>
      <c r="F180" s="107"/>
      <c r="G180" s="107"/>
      <c r="H180" s="107"/>
      <c r="I180" s="108"/>
      <c r="K180" s="20"/>
    </row>
    <row r="181" spans="1:27" ht="14.25" x14ac:dyDescent="0.2">
      <c r="K181" s="20"/>
    </row>
    <row r="182" spans="1:27" ht="14.25" x14ac:dyDescent="0.2">
      <c r="K182" s="20"/>
    </row>
    <row r="183" spans="1:27" ht="14.25" x14ac:dyDescent="0.2">
      <c r="K183" s="20"/>
    </row>
    <row r="184" spans="1:27" ht="14.25" x14ac:dyDescent="0.2">
      <c r="K184" s="20"/>
    </row>
    <row r="185" spans="1:27" ht="14.25" x14ac:dyDescent="0.2">
      <c r="K185" s="20"/>
    </row>
    <row r="186" spans="1:27" ht="14.25" x14ac:dyDescent="0.2">
      <c r="C186" s="128"/>
      <c r="D186" s="129"/>
      <c r="E186" s="129"/>
      <c r="F186" s="130"/>
      <c r="G186" s="129"/>
      <c r="H186" s="129"/>
      <c r="I186" s="129"/>
      <c r="J186" s="129"/>
      <c r="K186" s="20"/>
      <c r="L186" s="129"/>
      <c r="M186" s="129"/>
      <c r="N186" s="131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</row>
    <row r="187" spans="1:27" ht="14.25" x14ac:dyDescent="0.2">
      <c r="C187" s="128"/>
      <c r="F187" s="130"/>
      <c r="K187" s="20"/>
    </row>
    <row r="188" spans="1:27" ht="14.25" x14ac:dyDescent="0.2">
      <c r="A188" s="132"/>
      <c r="C188" s="128"/>
      <c r="F188" s="130"/>
      <c r="K188" s="20"/>
    </row>
    <row r="189" spans="1:27" ht="14.25" x14ac:dyDescent="0.2">
      <c r="A189" s="132"/>
      <c r="C189" s="128"/>
      <c r="F189" s="130"/>
      <c r="K189" s="20"/>
    </row>
    <row r="190" spans="1:27" ht="14.25" x14ac:dyDescent="0.2">
      <c r="F190" s="130"/>
      <c r="K190" s="20"/>
    </row>
    <row r="191" spans="1:27" s="128" customFormat="1" ht="14.25" x14ac:dyDescent="0.2">
      <c r="A191" s="14"/>
      <c r="D191" s="133"/>
      <c r="E191" s="133"/>
      <c r="F191" s="134"/>
      <c r="G191" s="133"/>
      <c r="H191" s="133"/>
      <c r="I191" s="133"/>
      <c r="K191" s="20"/>
      <c r="N191" s="135"/>
    </row>
    <row r="192" spans="1:27" ht="14.25" x14ac:dyDescent="0.2">
      <c r="F192" s="130"/>
      <c r="K192" s="20"/>
    </row>
    <row r="193" spans="1:11" ht="14.25" x14ac:dyDescent="0.2">
      <c r="F193" s="130"/>
      <c r="K193" s="20"/>
    </row>
    <row r="194" spans="1:11" ht="14.25" x14ac:dyDescent="0.2">
      <c r="F194" s="130"/>
      <c r="K194" s="20"/>
    </row>
    <row r="195" spans="1:11" ht="14.25" x14ac:dyDescent="0.2">
      <c r="F195" s="130"/>
      <c r="K195" s="20"/>
    </row>
    <row r="196" spans="1:11" ht="14.25" x14ac:dyDescent="0.2">
      <c r="F196" s="136"/>
      <c r="K196" s="20"/>
    </row>
    <row r="197" spans="1:11" ht="14.25" x14ac:dyDescent="0.2">
      <c r="F197" s="136"/>
      <c r="K197" s="20"/>
    </row>
    <row r="198" spans="1:11" ht="14.25" x14ac:dyDescent="0.2">
      <c r="F198" s="136"/>
      <c r="K198" s="20"/>
    </row>
    <row r="199" spans="1:11" ht="14.25" x14ac:dyDescent="0.2">
      <c r="A199" s="132"/>
      <c r="F199" s="136"/>
      <c r="K199" s="20"/>
    </row>
    <row r="200" spans="1:11" ht="14.25" x14ac:dyDescent="0.2">
      <c r="F200" s="136"/>
      <c r="K200" s="20"/>
    </row>
    <row r="201" spans="1:11" ht="14.25" x14ac:dyDescent="0.2">
      <c r="F201" s="136"/>
      <c r="K201" s="20"/>
    </row>
    <row r="202" spans="1:11" ht="14.25" x14ac:dyDescent="0.2">
      <c r="F202" s="136"/>
      <c r="K202" s="20"/>
    </row>
    <row r="203" spans="1:11" ht="14.25" x14ac:dyDescent="0.2">
      <c r="K203" s="20"/>
    </row>
    <row r="204" spans="1:11" ht="14.25" x14ac:dyDescent="0.2">
      <c r="K204" s="20"/>
    </row>
    <row r="205" spans="1:11" ht="14.25" x14ac:dyDescent="0.2">
      <c r="K205" s="20"/>
    </row>
    <row r="206" spans="1:11" ht="14.25" x14ac:dyDescent="0.2">
      <c r="K206" s="20"/>
    </row>
    <row r="207" spans="1:11" ht="14.25" x14ac:dyDescent="0.2">
      <c r="K207" s="20"/>
    </row>
    <row r="208" spans="1:11" ht="14.25" x14ac:dyDescent="0.2">
      <c r="K208" s="20"/>
    </row>
    <row r="209" spans="11:11" ht="14.25" x14ac:dyDescent="0.2">
      <c r="K209" s="20"/>
    </row>
    <row r="210" spans="11:11" ht="14.25" x14ac:dyDescent="0.2">
      <c r="K210" s="20"/>
    </row>
    <row r="211" spans="11:11" ht="14.25" x14ac:dyDescent="0.2">
      <c r="K211" s="20"/>
    </row>
    <row r="212" spans="11:11" ht="14.25" x14ac:dyDescent="0.2">
      <c r="K212" s="20"/>
    </row>
    <row r="213" spans="11:11" ht="14.25" x14ac:dyDescent="0.2">
      <c r="K213" s="20"/>
    </row>
    <row r="214" spans="11:11" ht="14.25" x14ac:dyDescent="0.2">
      <c r="K214" s="20"/>
    </row>
    <row r="215" spans="11:11" ht="14.25" x14ac:dyDescent="0.2">
      <c r="K215" s="20"/>
    </row>
    <row r="216" spans="11:11" ht="14.25" x14ac:dyDescent="0.2">
      <c r="K216" s="20"/>
    </row>
    <row r="217" spans="11:11" ht="14.25" x14ac:dyDescent="0.2">
      <c r="K217" s="20"/>
    </row>
    <row r="218" spans="11:11" ht="14.25" x14ac:dyDescent="0.2">
      <c r="K218" s="20"/>
    </row>
    <row r="219" spans="11:11" ht="14.25" x14ac:dyDescent="0.2">
      <c r="K219" s="20"/>
    </row>
    <row r="220" spans="11:11" ht="14.25" x14ac:dyDescent="0.2">
      <c r="K220" s="20"/>
    </row>
    <row r="221" spans="11:11" ht="14.25" x14ac:dyDescent="0.2">
      <c r="K221" s="20"/>
    </row>
    <row r="222" spans="11:11" ht="14.25" x14ac:dyDescent="0.2">
      <c r="K222" s="20"/>
    </row>
    <row r="223" spans="11:11" ht="14.25" x14ac:dyDescent="0.2">
      <c r="K223" s="20"/>
    </row>
    <row r="224" spans="11:11" ht="14.25" x14ac:dyDescent="0.2">
      <c r="K224" s="20"/>
    </row>
    <row r="225" spans="11:11" ht="14.25" x14ac:dyDescent="0.2">
      <c r="K225" s="20"/>
    </row>
    <row r="226" spans="11:11" ht="14.25" x14ac:dyDescent="0.2">
      <c r="K226" s="20"/>
    </row>
    <row r="227" spans="11:11" ht="14.25" x14ac:dyDescent="0.2">
      <c r="K227" s="20"/>
    </row>
    <row r="228" spans="11:11" ht="14.25" x14ac:dyDescent="0.2">
      <c r="K228" s="20"/>
    </row>
    <row r="229" spans="11:11" ht="14.25" x14ac:dyDescent="0.2">
      <c r="K229" s="20"/>
    </row>
    <row r="230" spans="11:11" ht="14.25" x14ac:dyDescent="0.2">
      <c r="K230" s="20"/>
    </row>
    <row r="231" spans="11:11" ht="14.25" x14ac:dyDescent="0.2">
      <c r="K231" s="20"/>
    </row>
    <row r="232" spans="11:11" ht="14.25" x14ac:dyDescent="0.2">
      <c r="K232" s="20"/>
    </row>
    <row r="233" spans="11:11" ht="14.25" x14ac:dyDescent="0.2">
      <c r="K233" s="20"/>
    </row>
    <row r="234" spans="11:11" ht="14.25" x14ac:dyDescent="0.2">
      <c r="K234" s="20"/>
    </row>
    <row r="235" spans="11:11" ht="14.25" x14ac:dyDescent="0.2">
      <c r="K235" s="20"/>
    </row>
    <row r="236" spans="11:11" ht="14.25" x14ac:dyDescent="0.2">
      <c r="K236" s="20"/>
    </row>
    <row r="237" spans="11:11" ht="14.25" x14ac:dyDescent="0.2">
      <c r="K237" s="20"/>
    </row>
    <row r="238" spans="11:11" ht="14.25" x14ac:dyDescent="0.2">
      <c r="K238" s="20"/>
    </row>
    <row r="239" spans="11:11" ht="14.25" x14ac:dyDescent="0.2">
      <c r="K239" s="20"/>
    </row>
    <row r="240" spans="11:11" ht="14.25" x14ac:dyDescent="0.2">
      <c r="K240" s="20"/>
    </row>
    <row r="241" spans="11:11" ht="14.25" x14ac:dyDescent="0.2">
      <c r="K241" s="20"/>
    </row>
    <row r="242" spans="11:11" ht="14.25" x14ac:dyDescent="0.2">
      <c r="K242" s="20"/>
    </row>
    <row r="243" spans="11:11" ht="14.25" x14ac:dyDescent="0.2">
      <c r="K243" s="20"/>
    </row>
    <row r="244" spans="11:11" ht="14.25" x14ac:dyDescent="0.2">
      <c r="K244" s="20"/>
    </row>
    <row r="245" spans="11:11" ht="14.25" x14ac:dyDescent="0.2">
      <c r="K245" s="20"/>
    </row>
    <row r="246" spans="11:11" ht="14.25" x14ac:dyDescent="0.2">
      <c r="K246" s="20"/>
    </row>
    <row r="247" spans="11:11" ht="14.25" x14ac:dyDescent="0.2">
      <c r="K247" s="20"/>
    </row>
    <row r="248" spans="11:11" ht="14.25" x14ac:dyDescent="0.2">
      <c r="K248" s="20"/>
    </row>
    <row r="249" spans="11:11" ht="14.25" x14ac:dyDescent="0.2">
      <c r="K249" s="20"/>
    </row>
    <row r="250" spans="11:11" ht="14.25" x14ac:dyDescent="0.2">
      <c r="K250" s="20"/>
    </row>
    <row r="251" spans="11:11" ht="14.25" x14ac:dyDescent="0.2">
      <c r="K251" s="20"/>
    </row>
    <row r="252" spans="11:11" ht="14.25" x14ac:dyDescent="0.2">
      <c r="K252" s="20"/>
    </row>
    <row r="253" spans="11:11" ht="14.25" x14ac:dyDescent="0.2">
      <c r="K253" s="20"/>
    </row>
    <row r="254" spans="11:11" ht="14.25" x14ac:dyDescent="0.2">
      <c r="K254" s="20"/>
    </row>
    <row r="255" spans="11:11" ht="14.25" x14ac:dyDescent="0.2">
      <c r="K255" s="20"/>
    </row>
  </sheetData>
  <mergeCells count="11">
    <mergeCell ref="A60:I60"/>
    <mergeCell ref="A1:I1"/>
    <mergeCell ref="A3:I3"/>
    <mergeCell ref="A17:I17"/>
    <mergeCell ref="A19:I19"/>
    <mergeCell ref="A36:I36"/>
    <mergeCell ref="A62:I62"/>
    <mergeCell ref="A79:I79"/>
    <mergeCell ref="A81:I81"/>
    <mergeCell ref="A92:I92"/>
    <mergeCell ref="A120:I120"/>
  </mergeCells>
  <pageMargins left="1.1811023622047245" right="0.39370078740157483" top="0.78740157480314965" bottom="0" header="0" footer="0"/>
  <pageSetup paperSize="9" scale="82" orientation="portrait" r:id="rId1"/>
  <headerFooter alignWithMargins="0"/>
  <rowBreaks count="2" manualBreakCount="2">
    <brk id="59" max="8" man="1"/>
    <brk id="11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3</vt:i4>
      </vt:variant>
    </vt:vector>
  </HeadingPairs>
  <TitlesOfParts>
    <vt:vector size="6" baseType="lpstr">
      <vt:lpstr>Regnskab 31.12.2018</vt:lpstr>
      <vt:lpstr>Regn 2018 31.12</vt:lpstr>
      <vt:lpstr>Regn 2018 ac</vt:lpstr>
      <vt:lpstr>'Regn 2018 31.12'!Udskriftsområde</vt:lpstr>
      <vt:lpstr>'Regn 2018 ac'!Udskriftsområde</vt:lpstr>
      <vt:lpstr>'Regnskab 31.12.2018'!Udskriftsområde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Hellstern</dc:creator>
  <cp:lastModifiedBy>Erik Hellstern</cp:lastModifiedBy>
  <cp:lastPrinted>2019-01-15T10:29:49Z</cp:lastPrinted>
  <dcterms:created xsi:type="dcterms:W3CDTF">2018-11-25T22:17:54Z</dcterms:created>
  <dcterms:modified xsi:type="dcterms:W3CDTF">2019-01-17T21:59:39Z</dcterms:modified>
</cp:coreProperties>
</file>